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AfterIAEA\SSA 2023\2024-2025\NFCSS\HBA 2025\Template\rev1 Fesenko Report on completion 2025\"/>
    </mc:Choice>
  </mc:AlternateContent>
  <xr:revisionPtr revIDLastSave="0" documentId="13_ncr:1_{22D172F0-CC1C-4168-9647-7ED62F3C8CA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put&amp;Outpu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1" l="1"/>
  <c r="D32" i="11"/>
  <c r="AV2" i="11" l="1"/>
  <c r="AS2" i="11"/>
  <c r="AS9" i="11" s="1"/>
  <c r="AN2" i="11"/>
  <c r="AU2" i="11"/>
  <c r="AU7" i="11" s="1"/>
  <c r="AV7" i="11" s="1"/>
  <c r="AR2" i="11"/>
  <c r="AN13" i="11"/>
  <c r="AO5" i="11"/>
  <c r="AP5" i="11"/>
  <c r="AR5" i="11" s="1"/>
  <c r="AQ5" i="11"/>
  <c r="AU5" i="11" s="1"/>
  <c r="AV5" i="11" s="1"/>
  <c r="AO6" i="11"/>
  <c r="AP6" i="11"/>
  <c r="AQ6" i="11"/>
  <c r="AU6" i="11" s="1"/>
  <c r="AV6" i="11" s="1"/>
  <c r="AR6" i="11"/>
  <c r="AO7" i="11"/>
  <c r="AP7" i="11"/>
  <c r="AR7" i="11" s="1"/>
  <c r="AQ7" i="11"/>
  <c r="AO8" i="11"/>
  <c r="AP8" i="11"/>
  <c r="AR8" i="11" s="1"/>
  <c r="AQ8" i="11"/>
  <c r="AO9" i="11"/>
  <c r="AP9" i="11"/>
  <c r="AQ9" i="11"/>
  <c r="AU9" i="11" s="1"/>
  <c r="AV9" i="11" s="1"/>
  <c r="AR9" i="11"/>
  <c r="AO10" i="11"/>
  <c r="AP10" i="11"/>
  <c r="AR10" i="11" s="1"/>
  <c r="AQ10" i="11"/>
  <c r="AO11" i="11"/>
  <c r="AP11" i="11"/>
  <c r="AQ11" i="11"/>
  <c r="AR11" i="11"/>
  <c r="AO12" i="11"/>
  <c r="AP12" i="11"/>
  <c r="AR12" i="11" s="1"/>
  <c r="AQ12" i="11"/>
  <c r="AO13" i="11"/>
  <c r="AP13" i="11"/>
  <c r="AR13" i="11" s="1"/>
  <c r="AQ13" i="11"/>
  <c r="AU13" i="11"/>
  <c r="AV13" i="11"/>
  <c r="AO14" i="11"/>
  <c r="AP14" i="11"/>
  <c r="AR14" i="11" s="1"/>
  <c r="AQ14" i="11"/>
  <c r="AO15" i="11"/>
  <c r="AP15" i="11"/>
  <c r="AR15" i="11" s="1"/>
  <c r="AQ15" i="11"/>
  <c r="AO16" i="11"/>
  <c r="AP16" i="11"/>
  <c r="AR16" i="11" s="1"/>
  <c r="AQ16" i="11"/>
  <c r="AO17" i="11"/>
  <c r="AP17" i="11"/>
  <c r="AQ17" i="11"/>
  <c r="AR17" i="11"/>
  <c r="AO18" i="11"/>
  <c r="AP18" i="11"/>
  <c r="AQ18" i="11"/>
  <c r="AU18" i="11" s="1"/>
  <c r="AV18" i="11" s="1"/>
  <c r="AR18" i="11"/>
  <c r="AO19" i="11"/>
  <c r="AP19" i="11"/>
  <c r="AR19" i="11" s="1"/>
  <c r="AQ19" i="11"/>
  <c r="AO20" i="11"/>
  <c r="AP20" i="11"/>
  <c r="AR20" i="11" s="1"/>
  <c r="AQ20" i="11"/>
  <c r="AU20" i="11" s="1"/>
  <c r="AV20" i="11" s="1"/>
  <c r="AO21" i="11"/>
  <c r="AP21" i="11"/>
  <c r="AR21" i="11" s="1"/>
  <c r="AS21" i="11" s="1"/>
  <c r="AQ21" i="11"/>
  <c r="AO22" i="11"/>
  <c r="AP22" i="11"/>
  <c r="AR22" i="11" s="1"/>
  <c r="AQ22" i="11"/>
  <c r="AU22" i="11" s="1"/>
  <c r="AV22" i="11" s="1"/>
  <c r="AO23" i="11"/>
  <c r="AP23" i="11"/>
  <c r="AR23" i="11" s="1"/>
  <c r="AQ23" i="11"/>
  <c r="AU23" i="11"/>
  <c r="AV23" i="11" s="1"/>
  <c r="AO24" i="11"/>
  <c r="AP24" i="11"/>
  <c r="AR24" i="11" s="1"/>
  <c r="AQ24" i="11"/>
  <c r="AO25" i="11"/>
  <c r="AP25" i="11"/>
  <c r="AR25" i="11" s="1"/>
  <c r="AQ25" i="11"/>
  <c r="AU25" i="11" s="1"/>
  <c r="AV25" i="11" s="1"/>
  <c r="AO26" i="11"/>
  <c r="AP26" i="11"/>
  <c r="AR26" i="11" s="1"/>
  <c r="AQ26" i="11"/>
  <c r="AO27" i="11"/>
  <c r="AP27" i="11"/>
  <c r="AR27" i="11" s="1"/>
  <c r="AQ27" i="11"/>
  <c r="AU27" i="11" s="1"/>
  <c r="AV27" i="11" s="1"/>
  <c r="AO28" i="11"/>
  <c r="AP28" i="11"/>
  <c r="AR28" i="11" s="1"/>
  <c r="AQ28" i="11"/>
  <c r="AO29" i="11"/>
  <c r="AP29" i="11"/>
  <c r="AR29" i="11" s="1"/>
  <c r="AQ29" i="11"/>
  <c r="AO30" i="11"/>
  <c r="AP30" i="11"/>
  <c r="AR30" i="11" s="1"/>
  <c r="AQ30" i="11"/>
  <c r="AU30" i="11" s="1"/>
  <c r="AV30" i="11" s="1"/>
  <c r="AO31" i="11"/>
  <c r="AP31" i="11"/>
  <c r="AR31" i="11" s="1"/>
  <c r="AS31" i="11" s="1"/>
  <c r="AQ31" i="11"/>
  <c r="AO32" i="11"/>
  <c r="AP32" i="11"/>
  <c r="AR32" i="11" s="1"/>
  <c r="AQ32" i="11"/>
  <c r="AU32" i="11" s="1"/>
  <c r="AV32" i="11" s="1"/>
  <c r="AO33" i="11"/>
  <c r="AP33" i="11"/>
  <c r="AR33" i="11" s="1"/>
  <c r="AQ33" i="11"/>
  <c r="AO34" i="11"/>
  <c r="AP34" i="11"/>
  <c r="AR34" i="11" s="1"/>
  <c r="AQ34" i="11"/>
  <c r="AU34" i="11" s="1"/>
  <c r="AV34" i="11" s="1"/>
  <c r="AO35" i="11"/>
  <c r="AP35" i="11"/>
  <c r="AR35" i="11" s="1"/>
  <c r="AQ35" i="11"/>
  <c r="AU35" i="11" s="1"/>
  <c r="AV35" i="11" s="1"/>
  <c r="AO36" i="11"/>
  <c r="AP36" i="11"/>
  <c r="AR36" i="11" s="1"/>
  <c r="AS36" i="11" s="1"/>
  <c r="AQ36" i="11"/>
  <c r="AO37" i="11"/>
  <c r="AP37" i="11"/>
  <c r="AR37" i="11" s="1"/>
  <c r="AQ37" i="11"/>
  <c r="AO38" i="11"/>
  <c r="AP38" i="11"/>
  <c r="AR38" i="11" s="1"/>
  <c r="AQ38" i="11"/>
  <c r="AU38" i="11" s="1"/>
  <c r="AV38" i="11" s="1"/>
  <c r="AO39" i="11"/>
  <c r="AP39" i="11"/>
  <c r="AR39" i="11" s="1"/>
  <c r="AQ39" i="11"/>
  <c r="AO40" i="11"/>
  <c r="AP40" i="11"/>
  <c r="AQ40" i="11"/>
  <c r="AR40" i="11"/>
  <c r="AO41" i="11"/>
  <c r="AP41" i="11"/>
  <c r="AR41" i="11" s="1"/>
  <c r="AQ41" i="11"/>
  <c r="AO42" i="11"/>
  <c r="AP42" i="11"/>
  <c r="AR42" i="11" s="1"/>
  <c r="AQ42" i="11"/>
  <c r="AO43" i="11"/>
  <c r="AP43" i="11"/>
  <c r="AR43" i="11" s="1"/>
  <c r="AQ43" i="11"/>
  <c r="AU43" i="11" s="1"/>
  <c r="AV43" i="11" s="1"/>
  <c r="AO44" i="11"/>
  <c r="AP44" i="11"/>
  <c r="AR44" i="11" s="1"/>
  <c r="AQ44" i="11"/>
  <c r="AO45" i="11"/>
  <c r="AP45" i="11"/>
  <c r="AR45" i="11" s="1"/>
  <c r="AQ45" i="11"/>
  <c r="AU45" i="11" s="1"/>
  <c r="AV45" i="11" s="1"/>
  <c r="AO46" i="11"/>
  <c r="AP46" i="11"/>
  <c r="AR46" i="11" s="1"/>
  <c r="AS46" i="11" s="1"/>
  <c r="AQ46" i="11"/>
  <c r="AO47" i="11"/>
  <c r="AP47" i="11"/>
  <c r="AQ47" i="11"/>
  <c r="AR47" i="11"/>
  <c r="AO48" i="11"/>
  <c r="AP48" i="11"/>
  <c r="AR48" i="11" s="1"/>
  <c r="AQ48" i="11"/>
  <c r="AO49" i="11"/>
  <c r="AP49" i="11"/>
  <c r="AR49" i="11" s="1"/>
  <c r="AQ49" i="11"/>
  <c r="AO50" i="11"/>
  <c r="AP50" i="11"/>
  <c r="AQ50" i="11"/>
  <c r="AU50" i="11" s="1"/>
  <c r="AV50" i="11" s="1"/>
  <c r="AR50" i="11"/>
  <c r="AS50" i="11"/>
  <c r="AO51" i="11"/>
  <c r="AP51" i="11"/>
  <c r="AR51" i="11" s="1"/>
  <c r="AQ51" i="11"/>
  <c r="AO52" i="11"/>
  <c r="AP52" i="11"/>
  <c r="AQ52" i="11"/>
  <c r="AU52" i="11" s="1"/>
  <c r="AV52" i="11" s="1"/>
  <c r="AR52" i="11"/>
  <c r="AO53" i="11"/>
  <c r="AP53" i="11"/>
  <c r="AR53" i="11" s="1"/>
  <c r="AQ53" i="11"/>
  <c r="AU53" i="11" s="1"/>
  <c r="AV53" i="11" s="1"/>
  <c r="AO54" i="11"/>
  <c r="AP54" i="11"/>
  <c r="AQ54" i="11"/>
  <c r="AR54" i="11"/>
  <c r="AO55" i="11"/>
  <c r="AP55" i="11"/>
  <c r="AR55" i="11" s="1"/>
  <c r="AQ55" i="11"/>
  <c r="AO56" i="11"/>
  <c r="AP56" i="11"/>
  <c r="AR56" i="11" s="1"/>
  <c r="AQ56" i="11"/>
  <c r="AU56" i="11" s="1"/>
  <c r="AV56" i="11" s="1"/>
  <c r="AO57" i="11"/>
  <c r="AP57" i="11"/>
  <c r="AQ57" i="11"/>
  <c r="AR57" i="11"/>
  <c r="AO58" i="11"/>
  <c r="AP58" i="11"/>
  <c r="AR58" i="11" s="1"/>
  <c r="AQ58" i="11"/>
  <c r="AO59" i="11"/>
  <c r="AP59" i="11"/>
  <c r="AQ59" i="11"/>
  <c r="AU59" i="11" s="1"/>
  <c r="AV59" i="11" s="1"/>
  <c r="AR59" i="11"/>
  <c r="AS59" i="11" s="1"/>
  <c r="AO60" i="11"/>
  <c r="AP60" i="11"/>
  <c r="AR60" i="11" s="1"/>
  <c r="AQ60" i="11"/>
  <c r="AO61" i="11"/>
  <c r="AP61" i="11"/>
  <c r="AR61" i="11" s="1"/>
  <c r="AQ61" i="11"/>
  <c r="AU61" i="11" s="1"/>
  <c r="AV61" i="11" s="1"/>
  <c r="AO62" i="11"/>
  <c r="AP62" i="11"/>
  <c r="AR62" i="11" s="1"/>
  <c r="AQ62" i="11"/>
  <c r="AU62" i="11" s="1"/>
  <c r="AV62" i="11" s="1"/>
  <c r="AO63" i="11"/>
  <c r="AP63" i="11"/>
  <c r="AR63" i="11" s="1"/>
  <c r="AQ63" i="11"/>
  <c r="AO64" i="11"/>
  <c r="AP64" i="11"/>
  <c r="AR64" i="11" s="1"/>
  <c r="AQ64" i="11"/>
  <c r="AU64" i="11"/>
  <c r="AV64" i="11" s="1"/>
  <c r="AO65" i="11"/>
  <c r="AP65" i="11"/>
  <c r="AR65" i="11" s="1"/>
  <c r="AQ65" i="11"/>
  <c r="AO66" i="11"/>
  <c r="AP66" i="11"/>
  <c r="AR66" i="11" s="1"/>
  <c r="AQ66" i="11"/>
  <c r="AU66" i="11" s="1"/>
  <c r="AV66" i="11" s="1"/>
  <c r="AO67" i="11"/>
  <c r="AP67" i="11"/>
  <c r="AR67" i="11" s="1"/>
  <c r="AQ67" i="11"/>
  <c r="AU67" i="11" s="1"/>
  <c r="AV67" i="11" s="1"/>
  <c r="AO68" i="11"/>
  <c r="AP68" i="11"/>
  <c r="AQ68" i="11"/>
  <c r="AR68" i="11"/>
  <c r="AO69" i="11"/>
  <c r="AP69" i="11"/>
  <c r="AR69" i="11" s="1"/>
  <c r="AQ69" i="11"/>
  <c r="AO70" i="11"/>
  <c r="AP70" i="11"/>
  <c r="AR70" i="11" s="1"/>
  <c r="AQ70" i="11"/>
  <c r="AU70" i="11" s="1"/>
  <c r="AV70" i="11" s="1"/>
  <c r="AO71" i="11"/>
  <c r="AP71" i="11"/>
  <c r="AR71" i="11" s="1"/>
  <c r="AQ71" i="11"/>
  <c r="AO72" i="11"/>
  <c r="AP72" i="11"/>
  <c r="AR72" i="11" s="1"/>
  <c r="AQ72" i="11"/>
  <c r="AU72" i="11" s="1"/>
  <c r="AV72" i="11" s="1"/>
  <c r="AO73" i="11"/>
  <c r="AP73" i="11"/>
  <c r="AR73" i="11" s="1"/>
  <c r="AQ73" i="11"/>
  <c r="AU73" i="11" s="1"/>
  <c r="AV73" i="11" s="1"/>
  <c r="AO74" i="11"/>
  <c r="AP74" i="11"/>
  <c r="AR74" i="11" s="1"/>
  <c r="AQ74" i="11"/>
  <c r="AO75" i="11"/>
  <c r="AP75" i="11"/>
  <c r="AR75" i="11" s="1"/>
  <c r="AQ75" i="11"/>
  <c r="AU75" i="11"/>
  <c r="AV75" i="11"/>
  <c r="AO76" i="11"/>
  <c r="AP76" i="11"/>
  <c r="AR76" i="11" s="1"/>
  <c r="AQ76" i="11"/>
  <c r="AU76" i="11" s="1"/>
  <c r="AV76" i="11" s="1"/>
  <c r="AO77" i="11"/>
  <c r="AP77" i="11"/>
  <c r="AR77" i="11" s="1"/>
  <c r="AQ77" i="11"/>
  <c r="AO78" i="11"/>
  <c r="AP78" i="11"/>
  <c r="AR78" i="11" s="1"/>
  <c r="AQ78" i="11"/>
  <c r="AU78" i="11" s="1"/>
  <c r="AV78" i="11" s="1"/>
  <c r="AO79" i="11"/>
  <c r="AP79" i="11"/>
  <c r="AR79" i="11" s="1"/>
  <c r="AQ79" i="11"/>
  <c r="AO80" i="11"/>
  <c r="AP80" i="11"/>
  <c r="AR80" i="11" s="1"/>
  <c r="AQ80" i="11"/>
  <c r="AU80" i="11"/>
  <c r="AV80" i="11" s="1"/>
  <c r="AO81" i="11"/>
  <c r="AP81" i="11"/>
  <c r="AR81" i="11" s="1"/>
  <c r="AQ81" i="11"/>
  <c r="AU81" i="11" s="1"/>
  <c r="AV81" i="11" s="1"/>
  <c r="AO82" i="11"/>
  <c r="AP82" i="11"/>
  <c r="AR82" i="11" s="1"/>
  <c r="AQ82" i="11"/>
  <c r="AO83" i="11"/>
  <c r="AP83" i="11"/>
  <c r="AR83" i="11" s="1"/>
  <c r="AQ83" i="11"/>
  <c r="AO84" i="11"/>
  <c r="AP84" i="11"/>
  <c r="AQ84" i="11"/>
  <c r="AR84" i="11"/>
  <c r="AO85" i="11"/>
  <c r="AP85" i="11"/>
  <c r="AR85" i="11" s="1"/>
  <c r="AQ85" i="11"/>
  <c r="AU85" i="11" s="1"/>
  <c r="AV85" i="11" s="1"/>
  <c r="AO86" i="11"/>
  <c r="AP86" i="11"/>
  <c r="AR86" i="11" s="1"/>
  <c r="AQ86" i="11"/>
  <c r="AU86" i="11" s="1"/>
  <c r="AV86" i="11" s="1"/>
  <c r="AO87" i="11"/>
  <c r="AP87" i="11"/>
  <c r="AR87" i="11" s="1"/>
  <c r="AQ87" i="11"/>
  <c r="AO88" i="11"/>
  <c r="AP88" i="11"/>
  <c r="AR88" i="11" s="1"/>
  <c r="AQ88" i="11"/>
  <c r="AO89" i="11"/>
  <c r="AP89" i="11"/>
  <c r="AQ89" i="11"/>
  <c r="AR89" i="11"/>
  <c r="AO90" i="11"/>
  <c r="AP90" i="11"/>
  <c r="AR90" i="11" s="1"/>
  <c r="AQ90" i="11"/>
  <c r="AU90" i="11" s="1"/>
  <c r="AV90" i="11" s="1"/>
  <c r="AO91" i="11"/>
  <c r="AP91" i="11"/>
  <c r="AQ91" i="11"/>
  <c r="AU91" i="11" s="1"/>
  <c r="AV91" i="11" s="1"/>
  <c r="AR91" i="11"/>
  <c r="AO92" i="11"/>
  <c r="AP92" i="11"/>
  <c r="AR92" i="11" s="1"/>
  <c r="AQ92" i="11"/>
  <c r="AO93" i="11"/>
  <c r="AP93" i="11"/>
  <c r="AR93" i="11" s="1"/>
  <c r="AQ93" i="11"/>
  <c r="AO94" i="11"/>
  <c r="AP94" i="11"/>
  <c r="AR94" i="11" s="1"/>
  <c r="AQ94" i="11"/>
  <c r="AU94" i="11" s="1"/>
  <c r="AV94" i="11" s="1"/>
  <c r="AO95" i="11"/>
  <c r="AP95" i="11"/>
  <c r="AR95" i="11" s="1"/>
  <c r="AQ95" i="11"/>
  <c r="AU95" i="11" s="1"/>
  <c r="AV95" i="11" s="1"/>
  <c r="AO96" i="11"/>
  <c r="AP96" i="11"/>
  <c r="AR96" i="11" s="1"/>
  <c r="AQ96" i="11"/>
  <c r="AO97" i="11"/>
  <c r="AP97" i="11"/>
  <c r="AR97" i="11" s="1"/>
  <c r="AQ97" i="11"/>
  <c r="AO98" i="11"/>
  <c r="AP98" i="11"/>
  <c r="AR98" i="11" s="1"/>
  <c r="AQ98" i="11"/>
  <c r="AO99" i="11"/>
  <c r="AP99" i="11"/>
  <c r="AR99" i="11" s="1"/>
  <c r="AQ99" i="11"/>
  <c r="AU99" i="11" s="1"/>
  <c r="AV99" i="11" s="1"/>
  <c r="AO100" i="11"/>
  <c r="AP100" i="11"/>
  <c r="AR100" i="11" s="1"/>
  <c r="AS100" i="11" s="1"/>
  <c r="AT100" i="11" s="1"/>
  <c r="AQ100" i="11"/>
  <c r="AU100" i="11"/>
  <c r="AV100" i="11" s="1"/>
  <c r="AO101" i="11"/>
  <c r="AP101" i="11"/>
  <c r="AR101" i="11" s="1"/>
  <c r="AQ101" i="11"/>
  <c r="AO102" i="11"/>
  <c r="AP102" i="11"/>
  <c r="AR102" i="11" s="1"/>
  <c r="AQ102" i="11"/>
  <c r="AU102" i="11"/>
  <c r="AV102" i="11" s="1"/>
  <c r="AO103" i="11"/>
  <c r="AP103" i="11"/>
  <c r="AR103" i="11" s="1"/>
  <c r="AQ103" i="11"/>
  <c r="AU103" i="11" s="1"/>
  <c r="AV103" i="11" s="1"/>
  <c r="AO104" i="11"/>
  <c r="AP104" i="11"/>
  <c r="AR104" i="11" s="1"/>
  <c r="AS104" i="11" s="1"/>
  <c r="AQ104" i="11"/>
  <c r="AU104" i="11" s="1"/>
  <c r="AV104" i="11" s="1"/>
  <c r="AN12" i="11"/>
  <c r="AN15" i="11"/>
  <c r="AN16" i="11"/>
  <c r="AN17" i="11"/>
  <c r="AN18" i="11"/>
  <c r="AN19" i="11"/>
  <c r="AN20" i="11"/>
  <c r="AN23" i="11"/>
  <c r="AN24" i="11"/>
  <c r="AN25" i="11"/>
  <c r="AN26" i="11"/>
  <c r="AN27" i="11"/>
  <c r="AN28" i="11"/>
  <c r="AN31" i="11"/>
  <c r="AN32" i="11"/>
  <c r="AN33" i="11"/>
  <c r="AN34" i="11"/>
  <c r="AN35" i="11"/>
  <c r="AN36" i="11"/>
  <c r="AN39" i="11"/>
  <c r="AN40" i="11"/>
  <c r="AN41" i="11"/>
  <c r="AN42" i="11"/>
  <c r="AN43" i="11"/>
  <c r="AN44" i="11"/>
  <c r="AN47" i="11"/>
  <c r="AN48" i="11"/>
  <c r="AN49" i="11"/>
  <c r="AN50" i="11"/>
  <c r="AN51" i="11"/>
  <c r="AN52" i="11"/>
  <c r="AN55" i="11"/>
  <c r="AN56" i="11"/>
  <c r="AN57" i="11"/>
  <c r="AN58" i="11"/>
  <c r="AN59" i="11"/>
  <c r="AN60" i="11"/>
  <c r="AN63" i="11"/>
  <c r="AN64" i="11"/>
  <c r="AN65" i="11"/>
  <c r="AN66" i="11"/>
  <c r="AN67" i="11"/>
  <c r="AN68" i="11"/>
  <c r="AN71" i="11"/>
  <c r="AN72" i="11"/>
  <c r="AN73" i="11"/>
  <c r="AN74" i="11"/>
  <c r="AN75" i="11"/>
  <c r="AN76" i="11"/>
  <c r="AN79" i="11"/>
  <c r="AN80" i="11"/>
  <c r="AN81" i="11"/>
  <c r="AN82" i="11"/>
  <c r="AN83" i="11"/>
  <c r="AN84" i="11"/>
  <c r="AN87" i="11"/>
  <c r="AN88" i="11"/>
  <c r="AN89" i="11"/>
  <c r="AN90" i="11"/>
  <c r="AN91" i="11"/>
  <c r="AN92" i="11"/>
  <c r="AN95" i="11"/>
  <c r="AN96" i="11"/>
  <c r="AN97" i="11"/>
  <c r="AN98" i="11"/>
  <c r="AN99" i="11"/>
  <c r="AN100" i="11"/>
  <c r="AN103" i="11"/>
  <c r="AN104" i="11"/>
  <c r="AN5" i="11"/>
  <c r="AN6" i="11"/>
  <c r="AN7" i="11"/>
  <c r="AN8" i="11"/>
  <c r="AN11" i="11"/>
  <c r="C40" i="11"/>
  <c r="C37" i="11"/>
  <c r="C25" i="11" s="1"/>
  <c r="C31" i="11"/>
  <c r="C32" i="11"/>
  <c r="C33" i="11"/>
  <c r="C34" i="11"/>
  <c r="C36" i="11"/>
  <c r="C30" i="11"/>
  <c r="C29" i="11"/>
  <c r="AS14" i="11" l="1"/>
  <c r="AS98" i="11"/>
  <c r="AS44" i="11"/>
  <c r="AS72" i="11"/>
  <c r="AS48" i="11"/>
  <c r="AS81" i="11"/>
  <c r="AS66" i="11"/>
  <c r="AS68" i="11"/>
  <c r="AS99" i="11"/>
  <c r="AT99" i="11" s="1"/>
  <c r="AS69" i="11"/>
  <c r="AT69" i="11" s="1"/>
  <c r="AS54" i="11"/>
  <c r="AS40" i="11"/>
  <c r="AT40" i="11" s="1"/>
  <c r="AS74" i="11"/>
  <c r="AT74" i="11" s="1"/>
  <c r="AS6" i="11"/>
  <c r="AT6" i="11" s="1"/>
  <c r="AS93" i="11"/>
  <c r="AS29" i="11"/>
  <c r="AS49" i="11"/>
  <c r="AS34" i="11"/>
  <c r="AT34" i="11" s="1"/>
  <c r="AS18" i="11"/>
  <c r="AS57" i="11"/>
  <c r="AS53" i="11"/>
  <c r="AS91" i="11"/>
  <c r="AT91" i="11" s="1"/>
  <c r="AS52" i="11"/>
  <c r="AT52" i="11" s="1"/>
  <c r="AS43" i="11"/>
  <c r="AT43" i="11" s="1"/>
  <c r="AS96" i="11"/>
  <c r="AT96" i="11" s="1"/>
  <c r="AS86" i="11"/>
  <c r="AS71" i="11"/>
  <c r="AT71" i="11" s="1"/>
  <c r="AS61" i="11"/>
  <c r="AS27" i="11"/>
  <c r="AT27" i="11" s="1"/>
  <c r="AS22" i="11"/>
  <c r="AS95" i="11"/>
  <c r="AW104" i="11"/>
  <c r="AT49" i="11"/>
  <c r="AT104" i="11"/>
  <c r="AT50" i="11"/>
  <c r="AT36" i="11"/>
  <c r="AW50" i="11"/>
  <c r="AN102" i="11"/>
  <c r="AN86" i="11"/>
  <c r="AN70" i="11"/>
  <c r="AW70" i="11" s="1"/>
  <c r="AN54" i="11"/>
  <c r="AN38" i="11"/>
  <c r="AN22" i="11"/>
  <c r="AW22" i="11" s="1"/>
  <c r="AT98" i="11"/>
  <c r="AN101" i="11"/>
  <c r="AN85" i="11"/>
  <c r="AW85" i="11" s="1"/>
  <c r="AN69" i="11"/>
  <c r="AN53" i="11"/>
  <c r="AN37" i="11"/>
  <c r="AN21" i="11"/>
  <c r="AW6" i="11"/>
  <c r="AW67" i="11"/>
  <c r="AW18" i="11"/>
  <c r="AT81" i="11"/>
  <c r="AW66" i="11"/>
  <c r="AT66" i="11"/>
  <c r="AW56" i="11"/>
  <c r="AN10" i="11"/>
  <c r="AN62" i="11"/>
  <c r="AW62" i="11" s="1"/>
  <c r="AN30" i="11"/>
  <c r="AN14" i="11"/>
  <c r="AT14" i="11" s="1"/>
  <c r="AW100" i="11"/>
  <c r="AW80" i="11"/>
  <c r="AW53" i="11"/>
  <c r="AW81" i="11"/>
  <c r="AW52" i="11"/>
  <c r="AN94" i="11"/>
  <c r="AN78" i="11"/>
  <c r="AN46" i="11"/>
  <c r="AN9" i="11"/>
  <c r="AT9" i="11" s="1"/>
  <c r="AN93" i="11"/>
  <c r="AN77" i="11"/>
  <c r="AT77" i="11" s="1"/>
  <c r="AN61" i="11"/>
  <c r="AW61" i="11" s="1"/>
  <c r="AN45" i="11"/>
  <c r="AW45" i="11" s="1"/>
  <c r="AN29" i="11"/>
  <c r="AS89" i="11"/>
  <c r="AT89" i="11" s="1"/>
  <c r="AS84" i="11"/>
  <c r="AT84" i="11" s="1"/>
  <c r="AS32" i="11"/>
  <c r="AS17" i="11"/>
  <c r="AT17" i="11" s="1"/>
  <c r="AS13" i="11"/>
  <c r="AT13" i="11" s="1"/>
  <c r="AU89" i="11"/>
  <c r="AV89" i="11" s="1"/>
  <c r="AW89" i="11" s="1"/>
  <c r="AU84" i="11"/>
  <c r="AV84" i="11" s="1"/>
  <c r="AU41" i="11"/>
  <c r="AV41" i="11" s="1"/>
  <c r="AW41" i="11" s="1"/>
  <c r="AU26" i="11"/>
  <c r="AV26" i="11" s="1"/>
  <c r="AU17" i="11"/>
  <c r="AV17" i="11" s="1"/>
  <c r="AW17" i="11" s="1"/>
  <c r="AU98" i="11"/>
  <c r="AV98" i="11" s="1"/>
  <c r="AW98" i="11" s="1"/>
  <c r="AU46" i="11"/>
  <c r="AV46" i="11" s="1"/>
  <c r="AS41" i="11"/>
  <c r="AT41" i="11" s="1"/>
  <c r="AU36" i="11"/>
  <c r="AV36" i="11" s="1"/>
  <c r="AW36" i="11" s="1"/>
  <c r="AU31" i="11"/>
  <c r="AV31" i="11" s="1"/>
  <c r="AW31" i="11" s="1"/>
  <c r="AS26" i="11"/>
  <c r="AT26" i="11" s="1"/>
  <c r="AU21" i="11"/>
  <c r="AV21" i="11" s="1"/>
  <c r="AU12" i="11"/>
  <c r="AV12" i="11" s="1"/>
  <c r="AW12" i="11" s="1"/>
  <c r="AW25" i="11"/>
  <c r="AS83" i="11"/>
  <c r="AT83" i="11" s="1"/>
  <c r="AS11" i="11"/>
  <c r="AS97" i="11"/>
  <c r="AT97" i="11" s="1"/>
  <c r="AS73" i="11"/>
  <c r="AT73" i="11" s="1"/>
  <c r="AU54" i="11"/>
  <c r="AV54" i="11" s="1"/>
  <c r="AU40" i="11"/>
  <c r="AV40" i="11" s="1"/>
  <c r="AW40" i="11" s="1"/>
  <c r="AS35" i="11"/>
  <c r="AT35" i="11" s="1"/>
  <c r="AS20" i="11"/>
  <c r="AT20" i="11" s="1"/>
  <c r="AU11" i="11"/>
  <c r="AV11" i="11" s="1"/>
  <c r="AW11" i="11" s="1"/>
  <c r="AS92" i="11"/>
  <c r="AT92" i="11" s="1"/>
  <c r="AU87" i="11"/>
  <c r="AV87" i="11" s="1"/>
  <c r="AW87" i="11" s="1"/>
  <c r="AU82" i="11"/>
  <c r="AV82" i="11" s="1"/>
  <c r="AW82" i="11" s="1"/>
  <c r="AU77" i="11"/>
  <c r="AV77" i="11" s="1"/>
  <c r="AU68" i="11"/>
  <c r="AV68" i="11" s="1"/>
  <c r="AW68" i="11" s="1"/>
  <c r="AU63" i="11"/>
  <c r="AV63" i="11" s="1"/>
  <c r="AW63" i="11" s="1"/>
  <c r="AU58" i="11"/>
  <c r="AV58" i="11" s="1"/>
  <c r="AW58" i="11" s="1"/>
  <c r="AU15" i="11"/>
  <c r="AV15" i="11" s="1"/>
  <c r="AW15" i="11" s="1"/>
  <c r="AT59" i="11"/>
  <c r="AS88" i="11"/>
  <c r="AS78" i="11"/>
  <c r="AS64" i="11"/>
  <c r="AT64" i="11" s="1"/>
  <c r="AW35" i="11"/>
  <c r="AS25" i="11"/>
  <c r="AS16" i="11"/>
  <c r="AT16" i="11" s="1"/>
  <c r="AU92" i="11"/>
  <c r="AV92" i="11" s="1"/>
  <c r="AW92" i="11" s="1"/>
  <c r="AS45" i="11"/>
  <c r="AS101" i="11"/>
  <c r="AT101" i="11" s="1"/>
  <c r="AU96" i="11"/>
  <c r="AV96" i="11" s="1"/>
  <c r="AW96" i="11" s="1"/>
  <c r="AS87" i="11"/>
  <c r="AT87" i="11" s="1"/>
  <c r="AS82" i="11"/>
  <c r="AT82" i="11" s="1"/>
  <c r="AS77" i="11"/>
  <c r="AS63" i="11"/>
  <c r="AT63" i="11" s="1"/>
  <c r="AS58" i="11"/>
  <c r="AU49" i="11"/>
  <c r="AV49" i="11" s="1"/>
  <c r="AW49" i="11" s="1"/>
  <c r="AU44" i="11"/>
  <c r="AV44" i="11" s="1"/>
  <c r="AW44" i="11" s="1"/>
  <c r="AU29" i="11"/>
  <c r="AV29" i="11" s="1"/>
  <c r="AS24" i="11"/>
  <c r="AT24" i="11" s="1"/>
  <c r="AW90" i="11"/>
  <c r="AW76" i="11"/>
  <c r="AT53" i="11"/>
  <c r="AT25" i="11"/>
  <c r="AS8" i="11"/>
  <c r="AT8" i="11" s="1"/>
  <c r="AS5" i="11"/>
  <c r="AT5" i="11" s="1"/>
  <c r="AS90" i="11"/>
  <c r="AT90" i="11" s="1"/>
  <c r="AS76" i="11"/>
  <c r="AT76" i="11" s="1"/>
  <c r="AS67" i="11"/>
  <c r="AT67" i="11" s="1"/>
  <c r="AS62" i="11"/>
  <c r="AU57" i="11"/>
  <c r="AV57" i="11" s="1"/>
  <c r="AU39" i="11"/>
  <c r="AV39" i="11" s="1"/>
  <c r="AW39" i="11" s="1"/>
  <c r="AS30" i="11"/>
  <c r="AS12" i="11"/>
  <c r="AT12" i="11" s="1"/>
  <c r="AU8" i="11"/>
  <c r="AV8" i="11" s="1"/>
  <c r="AS103" i="11"/>
  <c r="AT103" i="11" s="1"/>
  <c r="AS94" i="11"/>
  <c r="AT94" i="11" s="1"/>
  <c r="AS85" i="11"/>
  <c r="AU71" i="11"/>
  <c r="AV71" i="11" s="1"/>
  <c r="AU48" i="11"/>
  <c r="AV48" i="11" s="1"/>
  <c r="AW48" i="11" s="1"/>
  <c r="AS39" i="11"/>
  <c r="AT39" i="11" s="1"/>
  <c r="AU24" i="11"/>
  <c r="AV24" i="11" s="1"/>
  <c r="AW24" i="11" s="1"/>
  <c r="AU16" i="11"/>
  <c r="AV16" i="11" s="1"/>
  <c r="AW16" i="11" s="1"/>
  <c r="AT48" i="11"/>
  <c r="AS47" i="11"/>
  <c r="AT47" i="11" s="1"/>
  <c r="AS70" i="11"/>
  <c r="AU60" i="11"/>
  <c r="AV60" i="11" s="1"/>
  <c r="AW60" i="11" s="1"/>
  <c r="AU42" i="11"/>
  <c r="AV42" i="11" s="1"/>
  <c r="AW42" i="11" s="1"/>
  <c r="AS15" i="11"/>
  <c r="AT15" i="11" s="1"/>
  <c r="AU79" i="11"/>
  <c r="AV79" i="11" s="1"/>
  <c r="AW79" i="11" s="1"/>
  <c r="AS65" i="11"/>
  <c r="AT65" i="11" s="1"/>
  <c r="AS60" i="11"/>
  <c r="AT60" i="11" s="1"/>
  <c r="AU55" i="11"/>
  <c r="AV55" i="11" s="1"/>
  <c r="AW55" i="11" s="1"/>
  <c r="AU51" i="11"/>
  <c r="AV51" i="11" s="1"/>
  <c r="AW51" i="11" s="1"/>
  <c r="AS42" i="11"/>
  <c r="AT42" i="11" s="1"/>
  <c r="AU37" i="11"/>
  <c r="AV37" i="11" s="1"/>
  <c r="AU33" i="11"/>
  <c r="AV33" i="11" s="1"/>
  <c r="AW33" i="11" s="1"/>
  <c r="AS28" i="11"/>
  <c r="AT28" i="11" s="1"/>
  <c r="AS23" i="11"/>
  <c r="AT23" i="11" s="1"/>
  <c r="AS19" i="11"/>
  <c r="AT19" i="11" s="1"/>
  <c r="AU10" i="11"/>
  <c r="AV10" i="11" s="1"/>
  <c r="AS7" i="11"/>
  <c r="AT7" i="11" s="1"/>
  <c r="AW64" i="11"/>
  <c r="AW32" i="11"/>
  <c r="AT32" i="11"/>
  <c r="AW75" i="11"/>
  <c r="AW38" i="11"/>
  <c r="AW84" i="11"/>
  <c r="AS80" i="11"/>
  <c r="AT80" i="11" s="1"/>
  <c r="AS56" i="11"/>
  <c r="AT56" i="11" s="1"/>
  <c r="AS38" i="11"/>
  <c r="AT38" i="11" s="1"/>
  <c r="AS102" i="11"/>
  <c r="AT102" i="11" s="1"/>
  <c r="AU93" i="11"/>
  <c r="AV93" i="11" s="1"/>
  <c r="AS75" i="11"/>
  <c r="AT75" i="11" s="1"/>
  <c r="AU65" i="11"/>
  <c r="AV65" i="11" s="1"/>
  <c r="AW65" i="11" s="1"/>
  <c r="AU47" i="11"/>
  <c r="AV47" i="11" s="1"/>
  <c r="AW47" i="11" s="1"/>
  <c r="AU28" i="11"/>
  <c r="AV28" i="11" s="1"/>
  <c r="AW28" i="11" s="1"/>
  <c r="AU19" i="11"/>
  <c r="AV19" i="11" s="1"/>
  <c r="AW19" i="11" s="1"/>
  <c r="AU101" i="11"/>
  <c r="AV101" i="11" s="1"/>
  <c r="AU97" i="11"/>
  <c r="AV97" i="11" s="1"/>
  <c r="AW97" i="11" s="1"/>
  <c r="AU88" i="11"/>
  <c r="AV88" i="11" s="1"/>
  <c r="AW88" i="11" s="1"/>
  <c r="AU83" i="11"/>
  <c r="AV83" i="11" s="1"/>
  <c r="AW83" i="11" s="1"/>
  <c r="AS79" i="11"/>
  <c r="AT79" i="11" s="1"/>
  <c r="AU74" i="11"/>
  <c r="AV74" i="11" s="1"/>
  <c r="AW74" i="11" s="1"/>
  <c r="AU69" i="11"/>
  <c r="AV69" i="11" s="1"/>
  <c r="AS55" i="11"/>
  <c r="AS51" i="11"/>
  <c r="AT51" i="11" s="1"/>
  <c r="AS37" i="11"/>
  <c r="AS33" i="11"/>
  <c r="AT33" i="11" s="1"/>
  <c r="AU14" i="11"/>
  <c r="AV14" i="11" s="1"/>
  <c r="AW14" i="11" s="1"/>
  <c r="AS10" i="11"/>
  <c r="D34" i="11"/>
  <c r="D33" i="11"/>
  <c r="AW23" i="11"/>
  <c r="AT29" i="11"/>
  <c r="AW7" i="11"/>
  <c r="AT18" i="11"/>
  <c r="AW20" i="11"/>
  <c r="AW34" i="11"/>
  <c r="AW91" i="11"/>
  <c r="AW59" i="11"/>
  <c r="AW43" i="11"/>
  <c r="AW73" i="11"/>
  <c r="AT68" i="11"/>
  <c r="AT95" i="11"/>
  <c r="AT11" i="11"/>
  <c r="AT31" i="11"/>
  <c r="AT57" i="11"/>
  <c r="AW78" i="11"/>
  <c r="AT78" i="11"/>
  <c r="AW30" i="11"/>
  <c r="AT58" i="11"/>
  <c r="AW13" i="11"/>
  <c r="AW95" i="11"/>
  <c r="AT55" i="11"/>
  <c r="AW103" i="11"/>
  <c r="AW5" i="11"/>
  <c r="AW71" i="11"/>
  <c r="AW26" i="11"/>
  <c r="AT88" i="11"/>
  <c r="AW27" i="11"/>
  <c r="AT44" i="11"/>
  <c r="AT72" i="11"/>
  <c r="AW57" i="11"/>
  <c r="AW29" i="11"/>
  <c r="AW8" i="11"/>
  <c r="AW72" i="11"/>
  <c r="AW94" i="11"/>
  <c r="AW102" i="11"/>
  <c r="AW99" i="11"/>
  <c r="D30" i="11"/>
  <c r="D36" i="11"/>
  <c r="D29" i="11"/>
  <c r="D37" i="11"/>
  <c r="D25" i="11" s="1"/>
  <c r="AW93" i="11" l="1"/>
  <c r="AW46" i="11"/>
  <c r="AW21" i="11"/>
  <c r="AT54" i="11"/>
  <c r="AT86" i="11"/>
  <c r="AW54" i="11"/>
  <c r="AT62" i="11"/>
  <c r="AT22" i="11"/>
  <c r="AT46" i="11"/>
  <c r="AW86" i="11"/>
  <c r="AW10" i="11"/>
  <c r="AT37" i="11"/>
  <c r="AW9" i="11"/>
  <c r="AW69" i="11"/>
  <c r="AW37" i="11"/>
  <c r="AT45" i="11"/>
  <c r="AT61" i="11"/>
  <c r="AT21" i="11"/>
  <c r="AT93" i="11"/>
  <c r="AW77" i="11"/>
  <c r="AT85" i="11"/>
  <c r="AW101" i="11"/>
  <c r="AT30" i="11"/>
  <c r="AT10" i="11"/>
  <c r="AT70" i="11"/>
  <c r="AQ4" i="11"/>
  <c r="AU4" i="11" s="1"/>
  <c r="AV4" i="11" s="1"/>
  <c r="AP4" i="11"/>
  <c r="AR4" i="11" s="1"/>
  <c r="AS4" i="11" s="1"/>
  <c r="AN4" i="11"/>
  <c r="AO4" i="11"/>
  <c r="AT4" i="11" l="1"/>
  <c r="AT106" i="11" s="1"/>
  <c r="AW4" i="11"/>
  <c r="AW106" i="11" s="1"/>
  <c r="C35" i="11" l="1"/>
  <c r="D35" i="11" s="1"/>
</calcChain>
</file>

<file path=xl/sharedStrings.xml><?xml version="1.0" encoding="utf-8"?>
<sst xmlns="http://schemas.openxmlformats.org/spreadsheetml/2006/main" count="73" uniqueCount="37">
  <si>
    <t>RepPuUsed(tHM)</t>
  </si>
  <si>
    <t>RepPuAccu(tHM)</t>
  </si>
  <si>
    <t>RepPuStock(tHM)</t>
  </si>
  <si>
    <t>cost</t>
  </si>
  <si>
    <t>disc</t>
  </si>
  <si>
    <t>Disposal</t>
  </si>
  <si>
    <t>Pu</t>
  </si>
  <si>
    <t>Pu price</t>
  </si>
  <si>
    <t>Pu stor</t>
  </si>
  <si>
    <t>RT1</t>
  </si>
  <si>
    <t>All RT</t>
  </si>
  <si>
    <t>RT2</t>
  </si>
  <si>
    <t>RT3</t>
  </si>
  <si>
    <t>RT4</t>
  </si>
  <si>
    <t>RT5</t>
  </si>
  <si>
    <t>Natural  U</t>
  </si>
  <si>
    <t>Conversion</t>
  </si>
  <si>
    <t>Enrichment</t>
  </si>
  <si>
    <t>Fuel fabrication</t>
  </si>
  <si>
    <t>Reprocessing</t>
  </si>
  <si>
    <t>Spent fuel storage</t>
  </si>
  <si>
    <t>Total fuel cycle</t>
  </si>
  <si>
    <t>esc</t>
  </si>
  <si>
    <t>Discounted cummulative electricity, GWh</t>
  </si>
  <si>
    <t>Fuel cycle steps</t>
  </si>
  <si>
    <t>Discounted fuel costs, M$</t>
  </si>
  <si>
    <t>Discounted fuel cost  M$</t>
  </si>
  <si>
    <t>Levelised generation fuel  cost  (mills/kWh)</t>
  </si>
  <si>
    <t>Fuel cycle component costs</t>
  </si>
  <si>
    <t>Levelised generation fuel  costs  (mills/kWh)</t>
  </si>
  <si>
    <t>Overall Output</t>
  </si>
  <si>
    <t xml:space="preserve">discount rate </t>
  </si>
  <si>
    <t xml:space="preserve">Pu cost </t>
  </si>
  <si>
    <t>escalation for Pu cost</t>
  </si>
  <si>
    <t xml:space="preserve">Pu price </t>
  </si>
  <si>
    <t>escalation for Pu price</t>
  </si>
  <si>
    <t>Input from RT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</si>
</sst>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CCDDCC"/>
        <bgColor indexed="64"/>
      </patternFill>
    </fill>
    <fill>
      <patternFill patternType="solid">
        <fgColor rgb="FFEEDDEE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1" fillId="2" borderId="0" applyNumberFormat="0" applyBorder="0" applyProtection="0">
      <alignment horizontal="center"/>
    </xf>
    <xf numFmtId="0" fontId="2" fillId="0" borderId="0" applyNumberFormat="0" applyFill="0" applyBorder="0" applyAlignment="0" applyProtection="0"/>
    <xf numFmtId="0" fontId="1" fillId="3" borderId="0" applyNumberFormat="0" applyBorder="0" applyProtection="0">
      <alignment horizontal="center"/>
    </xf>
    <xf numFmtId="0" fontId="1" fillId="4" borderId="0" applyNumberFormat="0" applyBorder="0" applyProtection="0">
      <alignment horizontal="center"/>
    </xf>
  </cellStyleXfs>
  <cellXfs count="18">
    <xf numFmtId="0" fontId="0" fillId="0" borderId="0" xfId="0"/>
    <xf numFmtId="0" fontId="1" fillId="0" borderId="0" xfId="1"/>
    <xf numFmtId="0" fontId="0" fillId="5" borderId="0" xfId="0" applyFill="1"/>
    <xf numFmtId="0" fontId="0" fillId="7" borderId="1" xfId="0" applyFill="1" applyBorder="1" applyAlignment="1">
      <alignment horizontal="center"/>
    </xf>
    <xf numFmtId="2" fontId="0" fillId="6" borderId="2" xfId="0" applyNumberFormat="1" applyFill="1" applyBorder="1" applyAlignment="1">
      <alignment horizontal="center"/>
    </xf>
    <xf numFmtId="164" fontId="0" fillId="6" borderId="3" xfId="0" applyNumberFormat="1" applyFill="1" applyBorder="1" applyAlignment="1">
      <alignment horizontal="center"/>
    </xf>
    <xf numFmtId="164" fontId="0" fillId="7" borderId="0" xfId="0" applyNumberFormat="1" applyFill="1"/>
    <xf numFmtId="0" fontId="0" fillId="7" borderId="0" xfId="0" applyFill="1"/>
    <xf numFmtId="0" fontId="0" fillId="8" borderId="0" xfId="0" applyFill="1"/>
    <xf numFmtId="0" fontId="3" fillId="9" borderId="1" xfId="0" applyFont="1" applyFill="1" applyBorder="1" applyAlignment="1">
      <alignment horizontal="left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164" fontId="0" fillId="6" borderId="7" xfId="0" applyNumberFormat="1" applyFill="1" applyBorder="1" applyAlignment="1">
      <alignment horizontal="center"/>
    </xf>
    <xf numFmtId="0" fontId="0" fillId="10" borderId="0" xfId="0" applyFill="1"/>
    <xf numFmtId="0" fontId="1" fillId="10" borderId="0" xfId="1" applyFill="1"/>
    <xf numFmtId="0" fontId="4" fillId="7" borderId="0" xfId="0" applyFont="1" applyFill="1" applyAlignment="1">
      <alignment horizontal="left" vertical="center"/>
    </xf>
    <xf numFmtId="0" fontId="0" fillId="7" borderId="0" xfId="0" applyFill="1" applyAlignment="1">
      <alignment horizontal="center"/>
    </xf>
  </cellXfs>
  <cellStyles count="6">
    <cellStyle name="bold" xfId="1" xr:uid="{00000000-0005-0000-0000-000006000000}"/>
    <cellStyle name="greenBackground" xfId="4" xr:uid="{00000000-0005-0000-0000-000009000000}"/>
    <cellStyle name="greyBackground" xfId="2" xr:uid="{00000000-0005-0000-0000-000007000000}"/>
    <cellStyle name="italic" xfId="3" xr:uid="{00000000-0005-0000-0000-000008000000}"/>
    <cellStyle name="Normal" xfId="0" builtinId="0"/>
    <cellStyle name="pinkBackground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Overall Levelised generation fuel  cost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pieChart>
        <c:varyColors val="1"/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4A4-4FFB-8D08-3BA87C096D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4A4-4FFB-8D08-3BA87C096D8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4A4-4FFB-8D08-3BA87C096D8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4A4-4FFB-8D08-3BA87C096D8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4A4-4FFB-8D08-3BA87C096D8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4A4-4FFB-8D08-3BA87C096D8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4A4-4FFB-8D08-3BA87C096D8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4A4-4FFB-8D08-3BA87C096D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'Input&amp;Output'!$B$29:$B$36</c:f>
              <c:strCache>
                <c:ptCount val="8"/>
                <c:pt idx="0">
                  <c:v>Natural  U</c:v>
                </c:pt>
                <c:pt idx="1">
                  <c:v>Conversion</c:v>
                </c:pt>
                <c:pt idx="2">
                  <c:v>Enrichment</c:v>
                </c:pt>
                <c:pt idx="3">
                  <c:v>Fuel fabrication</c:v>
                </c:pt>
                <c:pt idx="4">
                  <c:v>Reprocessing</c:v>
                </c:pt>
                <c:pt idx="5">
                  <c:v>Spent fuel storage</c:v>
                </c:pt>
                <c:pt idx="6">
                  <c:v>Pu</c:v>
                </c:pt>
                <c:pt idx="7">
                  <c:v>Disposal</c:v>
                </c:pt>
              </c:strCache>
            </c:strRef>
          </c:cat>
          <c:val>
            <c:numRef>
              <c:f>'Input&amp;Output'!$D$29:$D$36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7E8-47D4-867D-DDCC5BDC4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extLst>
          <c:ext xmlns:c15="http://schemas.microsoft.com/office/drawing/2012/chart" uri="{02D57815-91ED-43cb-92C2-25804820EDAC}">
            <c15:filteredPieSeries>
              <c15:ser>
                <c:idx val="1"/>
                <c:order val="0"/>
                <c:dPt>
                  <c:idx val="0"/>
                  <c:bubble3D val="0"/>
                  <c:spPr>
                    <a:solidFill>
                      <a:schemeClr val="accent1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1-C7E8-47D4-867D-DDCC5BDC4303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3-C7E8-47D4-867D-DDCC5BDC4303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5-C7E8-47D4-867D-DDCC5BDC4303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7-C7E8-47D4-867D-DDCC5BDC4303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9-C7E8-47D4-867D-DDCC5BDC4303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6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B-C7E8-47D4-867D-DDCC5BDC4303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D-C7E8-47D4-867D-DDCC5BDC4303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0F-C7E8-47D4-867D-DDCC5BDC4303}"/>
                    </c:ext>
                  </c:extLst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LID4096"/>
                    </a:p>
                  </c:txPr>
                  <c:showLegendKey val="0"/>
                  <c:showVal val="0"/>
                  <c:showCatName val="0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'Input&amp;Output'!$B$29:$B$36</c15:sqref>
                        </c15:formulaRef>
                      </c:ext>
                    </c:extLst>
                    <c:strCache>
                      <c:ptCount val="8"/>
                      <c:pt idx="0">
                        <c:v>Natural  U</c:v>
                      </c:pt>
                      <c:pt idx="1">
                        <c:v>Conversion</c:v>
                      </c:pt>
                      <c:pt idx="2">
                        <c:v>Enrichment</c:v>
                      </c:pt>
                      <c:pt idx="3">
                        <c:v>Fuel fabrication</c:v>
                      </c:pt>
                      <c:pt idx="4">
                        <c:v>Reprocessing</c:v>
                      </c:pt>
                      <c:pt idx="5">
                        <c:v>Spent fuel storage</c:v>
                      </c:pt>
                      <c:pt idx="6">
                        <c:v>Pu</c:v>
                      </c:pt>
                      <c:pt idx="7">
                        <c:v>Disposal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'Input&amp;Output'!$C$29:$C$36</c15:sqref>
                        </c15:formulaRef>
                      </c:ext>
                    </c:extLst>
                    <c:numCache>
                      <c:formatCode>0.00</c:formatCode>
                      <c:ptCount val="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 formatCode="General">
                        <c:v>0</c:v>
                      </c:pt>
                      <c:pt idx="7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0-C7E8-47D4-867D-DDCC5BDC4303}"/>
                  </c:ext>
                </c:extLst>
              </c15:ser>
            </c15:filteredPieSeries>
          </c:ext>
        </c:extLst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20</xdr:row>
      <xdr:rowOff>0</xdr:rowOff>
    </xdr:from>
    <xdr:to>
      <xdr:col>16</xdr:col>
      <xdr:colOff>41275</xdr:colOff>
      <xdr:row>40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763AF78-4EB5-4F96-8ED8-54C1488AF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A3E8-BDBF-48DE-BD5D-B3E856BA1994}">
  <dimension ref="B1:AW106"/>
  <sheetViews>
    <sheetView tabSelected="1" workbookViewId="0">
      <selection activeCell="D45" sqref="D45"/>
    </sheetView>
  </sheetViews>
  <sheetFormatPr defaultRowHeight="12.5" x14ac:dyDescent="0.25"/>
  <cols>
    <col min="2" max="2" width="32.453125" customWidth="1"/>
    <col min="3" max="3" width="16" customWidth="1"/>
    <col min="4" max="4" width="13.90625" customWidth="1"/>
    <col min="47" max="47" width="11.453125" bestFit="1" customWidth="1"/>
  </cols>
  <sheetData>
    <row r="1" spans="2:49" ht="14.5" x14ac:dyDescent="0.35">
      <c r="B1" s="9" t="s">
        <v>36</v>
      </c>
      <c r="C1" s="9" t="s">
        <v>31</v>
      </c>
      <c r="D1" s="9" t="s">
        <v>32</v>
      </c>
      <c r="E1" s="9" t="s">
        <v>33</v>
      </c>
      <c r="F1" s="9" t="s">
        <v>34</v>
      </c>
      <c r="G1" s="9" t="s">
        <v>35</v>
      </c>
      <c r="H1" s="9"/>
      <c r="W1" s="9" t="s">
        <v>9</v>
      </c>
      <c r="Z1" s="9" t="s">
        <v>11</v>
      </c>
      <c r="AC1" s="9" t="s">
        <v>12</v>
      </c>
      <c r="AF1" s="9" t="s">
        <v>13</v>
      </c>
      <c r="AI1" s="9" t="s">
        <v>14</v>
      </c>
      <c r="AL1" s="2"/>
      <c r="AO1" t="s">
        <v>10</v>
      </c>
      <c r="AR1" t="s">
        <v>7</v>
      </c>
      <c r="AU1" t="s">
        <v>8</v>
      </c>
    </row>
    <row r="2" spans="2:49" ht="14.5" x14ac:dyDescent="0.35">
      <c r="B2" s="9"/>
      <c r="C2" s="14">
        <v>4</v>
      </c>
      <c r="D2" s="14">
        <v>2000</v>
      </c>
      <c r="E2" s="14">
        <v>0</v>
      </c>
      <c r="F2" s="14">
        <v>2000</v>
      </c>
      <c r="G2" s="14">
        <v>0</v>
      </c>
      <c r="AL2" s="2"/>
      <c r="AN2">
        <f>C2/100</f>
        <v>0.04</v>
      </c>
      <c r="AR2">
        <f>D2</f>
        <v>2000</v>
      </c>
      <c r="AS2">
        <f>E2/100</f>
        <v>0</v>
      </c>
      <c r="AU2">
        <f>F2</f>
        <v>2000</v>
      </c>
      <c r="AV2">
        <f>G2/100</f>
        <v>0</v>
      </c>
    </row>
    <row r="3" spans="2:49" ht="14.5" x14ac:dyDescent="0.35">
      <c r="B3" s="9"/>
      <c r="W3" s="15" t="s">
        <v>0</v>
      </c>
      <c r="X3" s="15" t="s">
        <v>1</v>
      </c>
      <c r="Y3" s="15" t="s">
        <v>2</v>
      </c>
      <c r="Z3" s="14" t="s">
        <v>0</v>
      </c>
      <c r="AA3" s="14" t="s">
        <v>1</v>
      </c>
      <c r="AB3" s="14" t="s">
        <v>2</v>
      </c>
      <c r="AC3" s="15" t="s">
        <v>0</v>
      </c>
      <c r="AD3" s="15" t="s">
        <v>1</v>
      </c>
      <c r="AE3" s="15" t="s">
        <v>2</v>
      </c>
      <c r="AF3" s="15" t="s">
        <v>0</v>
      </c>
      <c r="AG3" s="15" t="s">
        <v>1</v>
      </c>
      <c r="AH3" s="15" t="s">
        <v>2</v>
      </c>
      <c r="AI3" s="15" t="s">
        <v>0</v>
      </c>
      <c r="AJ3" s="15" t="s">
        <v>1</v>
      </c>
      <c r="AK3" s="15" t="s">
        <v>2</v>
      </c>
      <c r="AL3" s="2"/>
      <c r="AO3" s="1" t="s">
        <v>0</v>
      </c>
      <c r="AP3" s="1" t="s">
        <v>1</v>
      </c>
      <c r="AQ3" s="1" t="s">
        <v>2</v>
      </c>
      <c r="AR3" t="s">
        <v>3</v>
      </c>
      <c r="AS3" t="s">
        <v>22</v>
      </c>
      <c r="AT3" t="s">
        <v>4</v>
      </c>
      <c r="AU3" t="s">
        <v>3</v>
      </c>
      <c r="AV3" t="s">
        <v>22</v>
      </c>
      <c r="AW3" t="s">
        <v>4</v>
      </c>
    </row>
    <row r="4" spans="2:49" ht="14.5" x14ac:dyDescent="0.35">
      <c r="B4" s="9" t="s">
        <v>24</v>
      </c>
      <c r="C4" s="9" t="s">
        <v>25</v>
      </c>
      <c r="D4" s="9"/>
      <c r="E4" s="9"/>
      <c r="F4" s="9"/>
      <c r="G4" s="9"/>
      <c r="V4">
        <v>0</v>
      </c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2"/>
      <c r="AM4">
        <v>0</v>
      </c>
      <c r="AN4">
        <f>1/(1+$AN$2)^AM4</f>
        <v>1</v>
      </c>
      <c r="AO4">
        <f t="shared" ref="AO4:AO35" si="0">W4+Z4+AC4+AF4+AI4</f>
        <v>0</v>
      </c>
      <c r="AP4">
        <f t="shared" ref="AP4:AP35" si="1">X4+AA4+AD4+AG4+AJ4</f>
        <v>0</v>
      </c>
      <c r="AQ4">
        <f t="shared" ref="AQ4:AQ35" si="2">Y4+AB4+AE4+AH4+AK4</f>
        <v>0</v>
      </c>
      <c r="AR4">
        <f>IF(AP4&lt;0,$AR$2*(-AP4),0)</f>
        <v>0</v>
      </c>
      <c r="AS4">
        <f>AR4*(1+$AS$2)^AM4</f>
        <v>0</v>
      </c>
      <c r="AT4">
        <f>AS4*AN4</f>
        <v>0</v>
      </c>
      <c r="AU4">
        <f>IF(AQ4&lt;0,0,$AU$2*(AQ4))</f>
        <v>0</v>
      </c>
      <c r="AV4">
        <f>AU4*(1+$AV$2)^AM4</f>
        <v>0</v>
      </c>
      <c r="AW4">
        <f>AV4*AN4</f>
        <v>0</v>
      </c>
    </row>
    <row r="5" spans="2:49" ht="14.5" x14ac:dyDescent="0.35">
      <c r="B5" s="9"/>
      <c r="C5" s="9" t="s">
        <v>9</v>
      </c>
      <c r="D5" s="9" t="s">
        <v>11</v>
      </c>
      <c r="E5" s="9" t="s">
        <v>12</v>
      </c>
      <c r="F5" s="9" t="s">
        <v>13</v>
      </c>
      <c r="G5" s="9" t="s">
        <v>14</v>
      </c>
      <c r="V5">
        <v>1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2"/>
      <c r="AM5">
        <v>1</v>
      </c>
      <c r="AN5">
        <f t="shared" ref="AN5:AN68" si="3">1/(1+$AN$2)^AM5</f>
        <v>0.96153846153846145</v>
      </c>
      <c r="AO5">
        <f t="shared" si="0"/>
        <v>0</v>
      </c>
      <c r="AP5">
        <f t="shared" si="1"/>
        <v>0</v>
      </c>
      <c r="AQ5">
        <f t="shared" si="2"/>
        <v>0</v>
      </c>
      <c r="AR5">
        <f t="shared" ref="AR5:AR68" si="4">IF(AP5&lt;0,$AR$2*(-AP5),0)</f>
        <v>0</v>
      </c>
      <c r="AS5">
        <f t="shared" ref="AS5:AS68" si="5">AR5*(1+$AS$2)^AM5</f>
        <v>0</v>
      </c>
      <c r="AT5">
        <f t="shared" ref="AT5:AT68" si="6">AS5*AN5</f>
        <v>0</v>
      </c>
      <c r="AU5">
        <f t="shared" ref="AU5:AU68" si="7">IF(AQ5&lt;0,0,$AU$2*(AQ5))</f>
        <v>0</v>
      </c>
      <c r="AV5">
        <f t="shared" ref="AV5:AV68" si="8">AU5*(1+$AV$2)^AM5</f>
        <v>0</v>
      </c>
      <c r="AW5">
        <f t="shared" ref="AW5:AW68" si="9">AV5*AN5</f>
        <v>0</v>
      </c>
    </row>
    <row r="6" spans="2:49" ht="14.5" x14ac:dyDescent="0.35">
      <c r="B6" s="9" t="s">
        <v>15</v>
      </c>
      <c r="C6" s="14"/>
      <c r="D6" s="14"/>
      <c r="E6" s="14"/>
      <c r="F6" s="14"/>
      <c r="G6" s="14"/>
      <c r="V6">
        <v>2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2"/>
      <c r="AM6">
        <v>2</v>
      </c>
      <c r="AN6">
        <f t="shared" si="3"/>
        <v>0.92455621301775137</v>
      </c>
      <c r="AO6">
        <f t="shared" si="0"/>
        <v>0</v>
      </c>
      <c r="AP6">
        <f t="shared" si="1"/>
        <v>0</v>
      </c>
      <c r="AQ6">
        <f t="shared" si="2"/>
        <v>0</v>
      </c>
      <c r="AR6">
        <f t="shared" si="4"/>
        <v>0</v>
      </c>
      <c r="AS6">
        <f t="shared" si="5"/>
        <v>0</v>
      </c>
      <c r="AT6">
        <f t="shared" si="6"/>
        <v>0</v>
      </c>
      <c r="AU6">
        <f t="shared" si="7"/>
        <v>0</v>
      </c>
      <c r="AV6">
        <f t="shared" si="8"/>
        <v>0</v>
      </c>
      <c r="AW6">
        <f t="shared" si="9"/>
        <v>0</v>
      </c>
    </row>
    <row r="7" spans="2:49" ht="14.5" x14ac:dyDescent="0.35">
      <c r="B7" s="9" t="s">
        <v>16</v>
      </c>
      <c r="C7" s="14"/>
      <c r="D7" s="14"/>
      <c r="E7" s="14"/>
      <c r="F7" s="14"/>
      <c r="G7" s="14"/>
      <c r="V7">
        <v>3</v>
      </c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2"/>
      <c r="AM7">
        <v>3</v>
      </c>
      <c r="AN7">
        <f t="shared" si="3"/>
        <v>0.88899635867091487</v>
      </c>
      <c r="AO7">
        <f t="shared" si="0"/>
        <v>0</v>
      </c>
      <c r="AP7">
        <f t="shared" si="1"/>
        <v>0</v>
      </c>
      <c r="AQ7">
        <f t="shared" si="2"/>
        <v>0</v>
      </c>
      <c r="AR7">
        <f t="shared" si="4"/>
        <v>0</v>
      </c>
      <c r="AS7">
        <f t="shared" si="5"/>
        <v>0</v>
      </c>
      <c r="AT7">
        <f t="shared" si="6"/>
        <v>0</v>
      </c>
      <c r="AU7">
        <f t="shared" si="7"/>
        <v>0</v>
      </c>
      <c r="AV7">
        <f t="shared" si="8"/>
        <v>0</v>
      </c>
      <c r="AW7">
        <f t="shared" si="9"/>
        <v>0</v>
      </c>
    </row>
    <row r="8" spans="2:49" ht="14.5" x14ac:dyDescent="0.35">
      <c r="B8" s="9" t="s">
        <v>17</v>
      </c>
      <c r="C8" s="14"/>
      <c r="D8" s="14"/>
      <c r="E8" s="14"/>
      <c r="F8" s="14"/>
      <c r="G8" s="14"/>
      <c r="V8">
        <v>4</v>
      </c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2"/>
      <c r="AM8">
        <v>4</v>
      </c>
      <c r="AN8">
        <f t="shared" si="3"/>
        <v>0.85480419102972571</v>
      </c>
      <c r="AO8">
        <f t="shared" si="0"/>
        <v>0</v>
      </c>
      <c r="AP8">
        <f t="shared" si="1"/>
        <v>0</v>
      </c>
      <c r="AQ8">
        <f t="shared" si="2"/>
        <v>0</v>
      </c>
      <c r="AR8">
        <f t="shared" si="4"/>
        <v>0</v>
      </c>
      <c r="AS8">
        <f t="shared" si="5"/>
        <v>0</v>
      </c>
      <c r="AT8">
        <f t="shared" si="6"/>
        <v>0</v>
      </c>
      <c r="AU8">
        <f t="shared" si="7"/>
        <v>0</v>
      </c>
      <c r="AV8">
        <f t="shared" si="8"/>
        <v>0</v>
      </c>
      <c r="AW8">
        <f t="shared" si="9"/>
        <v>0</v>
      </c>
    </row>
    <row r="9" spans="2:49" ht="14.5" x14ac:dyDescent="0.35">
      <c r="B9" s="9" t="s">
        <v>18</v>
      </c>
      <c r="C9" s="14"/>
      <c r="D9" s="14"/>
      <c r="E9" s="14"/>
      <c r="F9" s="14"/>
      <c r="G9" s="14"/>
      <c r="V9">
        <v>5</v>
      </c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2"/>
      <c r="AM9">
        <v>5</v>
      </c>
      <c r="AN9">
        <f t="shared" si="3"/>
        <v>0.82192710675935154</v>
      </c>
      <c r="AO9">
        <f t="shared" si="0"/>
        <v>0</v>
      </c>
      <c r="AP9">
        <f t="shared" si="1"/>
        <v>0</v>
      </c>
      <c r="AQ9">
        <f t="shared" si="2"/>
        <v>0</v>
      </c>
      <c r="AR9">
        <f t="shared" si="4"/>
        <v>0</v>
      </c>
      <c r="AS9">
        <f t="shared" si="5"/>
        <v>0</v>
      </c>
      <c r="AT9">
        <f t="shared" si="6"/>
        <v>0</v>
      </c>
      <c r="AU9">
        <f t="shared" si="7"/>
        <v>0</v>
      </c>
      <c r="AV9">
        <f t="shared" si="8"/>
        <v>0</v>
      </c>
      <c r="AW9">
        <f t="shared" si="9"/>
        <v>0</v>
      </c>
    </row>
    <row r="10" spans="2:49" ht="14.5" x14ac:dyDescent="0.35">
      <c r="B10" s="9" t="s">
        <v>19</v>
      </c>
      <c r="C10" s="14"/>
      <c r="D10" s="14"/>
      <c r="E10" s="14"/>
      <c r="F10" s="14"/>
      <c r="G10" s="14"/>
      <c r="V10">
        <v>6</v>
      </c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2"/>
      <c r="AM10">
        <v>6</v>
      </c>
      <c r="AN10">
        <f t="shared" si="3"/>
        <v>0.79031452573014571</v>
      </c>
      <c r="AO10">
        <f t="shared" si="0"/>
        <v>0</v>
      </c>
      <c r="AP10">
        <f t="shared" si="1"/>
        <v>0</v>
      </c>
      <c r="AQ10">
        <f t="shared" si="2"/>
        <v>0</v>
      </c>
      <c r="AR10">
        <f t="shared" si="4"/>
        <v>0</v>
      </c>
      <c r="AS10">
        <f t="shared" si="5"/>
        <v>0</v>
      </c>
      <c r="AT10">
        <f t="shared" si="6"/>
        <v>0</v>
      </c>
      <c r="AU10">
        <f t="shared" si="7"/>
        <v>0</v>
      </c>
      <c r="AV10">
        <f t="shared" si="8"/>
        <v>0</v>
      </c>
      <c r="AW10">
        <f t="shared" si="9"/>
        <v>0</v>
      </c>
    </row>
    <row r="11" spans="2:49" ht="14.5" x14ac:dyDescent="0.35">
      <c r="B11" s="9" t="s">
        <v>20</v>
      </c>
      <c r="C11" s="14"/>
      <c r="D11" s="14"/>
      <c r="E11" s="14"/>
      <c r="F11" s="14"/>
      <c r="G11" s="14"/>
      <c r="V11">
        <v>7</v>
      </c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2"/>
      <c r="AM11">
        <v>7</v>
      </c>
      <c r="AN11">
        <f t="shared" si="3"/>
        <v>0.75991781320206331</v>
      </c>
      <c r="AO11">
        <f t="shared" si="0"/>
        <v>0</v>
      </c>
      <c r="AP11">
        <f t="shared" si="1"/>
        <v>0</v>
      </c>
      <c r="AQ11">
        <f t="shared" si="2"/>
        <v>0</v>
      </c>
      <c r="AR11">
        <f t="shared" si="4"/>
        <v>0</v>
      </c>
      <c r="AS11">
        <f t="shared" si="5"/>
        <v>0</v>
      </c>
      <c r="AT11">
        <f t="shared" si="6"/>
        <v>0</v>
      </c>
      <c r="AU11">
        <f t="shared" si="7"/>
        <v>0</v>
      </c>
      <c r="AV11">
        <f t="shared" si="8"/>
        <v>0</v>
      </c>
      <c r="AW11">
        <f t="shared" si="9"/>
        <v>0</v>
      </c>
    </row>
    <row r="12" spans="2:49" ht="14.5" x14ac:dyDescent="0.35">
      <c r="B12" s="9" t="s">
        <v>6</v>
      </c>
      <c r="C12" s="14"/>
      <c r="D12" s="14"/>
      <c r="E12" s="14"/>
      <c r="F12" s="14"/>
      <c r="G12" s="14"/>
      <c r="V12">
        <v>8</v>
      </c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2"/>
      <c r="AM12">
        <v>8</v>
      </c>
      <c r="AN12">
        <f t="shared" si="3"/>
        <v>0.73069020500198378</v>
      </c>
      <c r="AO12">
        <f t="shared" si="0"/>
        <v>0</v>
      </c>
      <c r="AP12">
        <f t="shared" si="1"/>
        <v>0</v>
      </c>
      <c r="AQ12">
        <f t="shared" si="2"/>
        <v>0</v>
      </c>
      <c r="AR12">
        <f t="shared" si="4"/>
        <v>0</v>
      </c>
      <c r="AS12">
        <f t="shared" si="5"/>
        <v>0</v>
      </c>
      <c r="AT12">
        <f t="shared" si="6"/>
        <v>0</v>
      </c>
      <c r="AU12">
        <f t="shared" si="7"/>
        <v>0</v>
      </c>
      <c r="AV12">
        <f t="shared" si="8"/>
        <v>0</v>
      </c>
      <c r="AW12">
        <f t="shared" si="9"/>
        <v>0</v>
      </c>
    </row>
    <row r="13" spans="2:49" ht="14.5" x14ac:dyDescent="0.35">
      <c r="B13" s="9" t="s">
        <v>5</v>
      </c>
      <c r="C13" s="14"/>
      <c r="D13" s="14"/>
      <c r="E13" s="14"/>
      <c r="F13" s="14"/>
      <c r="G13" s="14"/>
      <c r="V13">
        <v>9</v>
      </c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2"/>
      <c r="AM13">
        <v>9</v>
      </c>
      <c r="AN13">
        <f t="shared" si="3"/>
        <v>0.70258673557883045</v>
      </c>
      <c r="AO13">
        <f t="shared" si="0"/>
        <v>0</v>
      </c>
      <c r="AP13">
        <f t="shared" si="1"/>
        <v>0</v>
      </c>
      <c r="AQ13">
        <f t="shared" si="2"/>
        <v>0</v>
      </c>
      <c r="AR13">
        <f t="shared" si="4"/>
        <v>0</v>
      </c>
      <c r="AS13">
        <f t="shared" si="5"/>
        <v>0</v>
      </c>
      <c r="AT13">
        <f t="shared" si="6"/>
        <v>0</v>
      </c>
      <c r="AU13">
        <f t="shared" si="7"/>
        <v>0</v>
      </c>
      <c r="AV13">
        <f t="shared" si="8"/>
        <v>0</v>
      </c>
      <c r="AW13">
        <f t="shared" si="9"/>
        <v>0</v>
      </c>
    </row>
    <row r="14" spans="2:49" ht="14.5" x14ac:dyDescent="0.35">
      <c r="B14" s="9" t="s">
        <v>21</v>
      </c>
      <c r="C14" s="14"/>
      <c r="D14" s="14"/>
      <c r="E14" s="14"/>
      <c r="F14" s="14"/>
      <c r="G14" s="14"/>
      <c r="V14">
        <v>10</v>
      </c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2"/>
      <c r="AM14">
        <v>10</v>
      </c>
      <c r="AN14">
        <f t="shared" si="3"/>
        <v>0.67556416882579851</v>
      </c>
      <c r="AO14">
        <f t="shared" si="0"/>
        <v>0</v>
      </c>
      <c r="AP14">
        <f t="shared" si="1"/>
        <v>0</v>
      </c>
      <c r="AQ14">
        <f t="shared" si="2"/>
        <v>0</v>
      </c>
      <c r="AR14">
        <f t="shared" si="4"/>
        <v>0</v>
      </c>
      <c r="AS14">
        <f t="shared" si="5"/>
        <v>0</v>
      </c>
      <c r="AT14">
        <f t="shared" si="6"/>
        <v>0</v>
      </c>
      <c r="AU14">
        <f t="shared" si="7"/>
        <v>0</v>
      </c>
      <c r="AV14">
        <f t="shared" si="8"/>
        <v>0</v>
      </c>
      <c r="AW14">
        <f t="shared" si="9"/>
        <v>0</v>
      </c>
    </row>
    <row r="15" spans="2:49" ht="14.5" x14ac:dyDescent="0.35">
      <c r="B15" s="9"/>
      <c r="C15" s="14"/>
      <c r="D15" s="14"/>
      <c r="E15" s="14"/>
      <c r="F15" s="14"/>
      <c r="G15" s="14"/>
      <c r="V15">
        <v>11</v>
      </c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2"/>
      <c r="AM15">
        <v>11</v>
      </c>
      <c r="AN15">
        <f t="shared" si="3"/>
        <v>0.6495809315632679</v>
      </c>
      <c r="AO15">
        <f t="shared" si="0"/>
        <v>0</v>
      </c>
      <c r="AP15">
        <f t="shared" si="1"/>
        <v>0</v>
      </c>
      <c r="AQ15">
        <f t="shared" si="2"/>
        <v>0</v>
      </c>
      <c r="AR15">
        <f t="shared" si="4"/>
        <v>0</v>
      </c>
      <c r="AS15">
        <f t="shared" si="5"/>
        <v>0</v>
      </c>
      <c r="AT15">
        <f t="shared" si="6"/>
        <v>0</v>
      </c>
      <c r="AU15">
        <f t="shared" si="7"/>
        <v>0</v>
      </c>
      <c r="AV15">
        <f t="shared" si="8"/>
        <v>0</v>
      </c>
      <c r="AW15">
        <f t="shared" si="9"/>
        <v>0</v>
      </c>
    </row>
    <row r="16" spans="2:49" ht="14.5" x14ac:dyDescent="0.35">
      <c r="B16" s="9" t="s">
        <v>23</v>
      </c>
      <c r="C16" s="14"/>
      <c r="D16" s="14"/>
      <c r="E16" s="14"/>
      <c r="F16" s="14"/>
      <c r="G16" s="14"/>
      <c r="V16">
        <v>12</v>
      </c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2"/>
      <c r="AM16">
        <v>12</v>
      </c>
      <c r="AN16">
        <f t="shared" si="3"/>
        <v>0.62459704958006512</v>
      </c>
      <c r="AO16">
        <f t="shared" si="0"/>
        <v>0</v>
      </c>
      <c r="AP16">
        <f t="shared" si="1"/>
        <v>0</v>
      </c>
      <c r="AQ16">
        <f t="shared" si="2"/>
        <v>0</v>
      </c>
      <c r="AR16">
        <f t="shared" si="4"/>
        <v>0</v>
      </c>
      <c r="AS16">
        <f t="shared" si="5"/>
        <v>0</v>
      </c>
      <c r="AT16">
        <f t="shared" si="6"/>
        <v>0</v>
      </c>
      <c r="AU16">
        <f t="shared" si="7"/>
        <v>0</v>
      </c>
      <c r="AV16">
        <f t="shared" si="8"/>
        <v>0</v>
      </c>
      <c r="AW16">
        <f t="shared" si="9"/>
        <v>0</v>
      </c>
    </row>
    <row r="17" spans="2:49" ht="14.5" x14ac:dyDescent="0.35">
      <c r="B17" s="9"/>
      <c r="C17" s="14">
        <v>1</v>
      </c>
      <c r="D17" s="14"/>
      <c r="E17" s="14"/>
      <c r="F17" s="14"/>
      <c r="G17" s="14"/>
      <c r="V17">
        <v>13</v>
      </c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2"/>
      <c r="AM17">
        <v>13</v>
      </c>
      <c r="AN17">
        <f t="shared" si="3"/>
        <v>0.600574086134678</v>
      </c>
      <c r="AO17">
        <f t="shared" si="0"/>
        <v>0</v>
      </c>
      <c r="AP17">
        <f t="shared" si="1"/>
        <v>0</v>
      </c>
      <c r="AQ17">
        <f t="shared" si="2"/>
        <v>0</v>
      </c>
      <c r="AR17">
        <f t="shared" si="4"/>
        <v>0</v>
      </c>
      <c r="AS17">
        <f t="shared" si="5"/>
        <v>0</v>
      </c>
      <c r="AT17">
        <f t="shared" si="6"/>
        <v>0</v>
      </c>
      <c r="AU17">
        <f t="shared" si="7"/>
        <v>0</v>
      </c>
      <c r="AV17">
        <f t="shared" si="8"/>
        <v>0</v>
      </c>
      <c r="AW17">
        <f t="shared" si="9"/>
        <v>0</v>
      </c>
    </row>
    <row r="18" spans="2:49" x14ac:dyDescent="0.25">
      <c r="V18">
        <v>14</v>
      </c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2"/>
      <c r="AM18">
        <v>14</v>
      </c>
      <c r="AN18">
        <f t="shared" si="3"/>
        <v>0.57747508282180582</v>
      </c>
      <c r="AO18">
        <f t="shared" si="0"/>
        <v>0</v>
      </c>
      <c r="AP18">
        <f t="shared" si="1"/>
        <v>0</v>
      </c>
      <c r="AQ18">
        <f t="shared" si="2"/>
        <v>0</v>
      </c>
      <c r="AR18">
        <f t="shared" si="4"/>
        <v>0</v>
      </c>
      <c r="AS18">
        <f t="shared" si="5"/>
        <v>0</v>
      </c>
      <c r="AT18">
        <f t="shared" si="6"/>
        <v>0</v>
      </c>
      <c r="AU18">
        <f t="shared" si="7"/>
        <v>0</v>
      </c>
      <c r="AV18">
        <f t="shared" si="8"/>
        <v>0</v>
      </c>
      <c r="AW18">
        <f t="shared" si="9"/>
        <v>0</v>
      </c>
    </row>
    <row r="19" spans="2:49" x14ac:dyDescent="0.25">
      <c r="V19">
        <v>15</v>
      </c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2"/>
      <c r="AM19">
        <v>15</v>
      </c>
      <c r="AN19">
        <f t="shared" si="3"/>
        <v>0.55526450271327477</v>
      </c>
      <c r="AO19">
        <f t="shared" si="0"/>
        <v>0</v>
      </c>
      <c r="AP19">
        <f t="shared" si="1"/>
        <v>0</v>
      </c>
      <c r="AQ19">
        <f t="shared" si="2"/>
        <v>0</v>
      </c>
      <c r="AR19">
        <f t="shared" si="4"/>
        <v>0</v>
      </c>
      <c r="AS19">
        <f t="shared" si="5"/>
        <v>0</v>
      </c>
      <c r="AT19">
        <f t="shared" si="6"/>
        <v>0</v>
      </c>
      <c r="AU19">
        <f t="shared" si="7"/>
        <v>0</v>
      </c>
      <c r="AV19">
        <f t="shared" si="8"/>
        <v>0</v>
      </c>
      <c r="AW19">
        <f t="shared" si="9"/>
        <v>0</v>
      </c>
    </row>
    <row r="20" spans="2:49" x14ac:dyDescent="0.25">
      <c r="V20">
        <v>16</v>
      </c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2"/>
      <c r="AM20">
        <v>16</v>
      </c>
      <c r="AN20">
        <f t="shared" si="3"/>
        <v>0.53390817568584104</v>
      </c>
      <c r="AO20">
        <f t="shared" si="0"/>
        <v>0</v>
      </c>
      <c r="AP20">
        <f t="shared" si="1"/>
        <v>0</v>
      </c>
      <c r="AQ20">
        <f t="shared" si="2"/>
        <v>0</v>
      </c>
      <c r="AR20">
        <f t="shared" si="4"/>
        <v>0</v>
      </c>
      <c r="AS20">
        <f t="shared" si="5"/>
        <v>0</v>
      </c>
      <c r="AT20">
        <f t="shared" si="6"/>
        <v>0</v>
      </c>
      <c r="AU20">
        <f t="shared" si="7"/>
        <v>0</v>
      </c>
      <c r="AV20">
        <f t="shared" si="8"/>
        <v>0</v>
      </c>
      <c r="AW20">
        <f t="shared" si="9"/>
        <v>0</v>
      </c>
    </row>
    <row r="21" spans="2:49" x14ac:dyDescent="0.25">
      <c r="B21" s="16" t="s">
        <v>30</v>
      </c>
      <c r="C21" s="16"/>
      <c r="D21" s="7"/>
      <c r="E21" s="7"/>
      <c r="V21">
        <v>17</v>
      </c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2"/>
      <c r="AM21">
        <v>17</v>
      </c>
      <c r="AN21">
        <f t="shared" si="3"/>
        <v>0.51337324585177024</v>
      </c>
      <c r="AO21">
        <f t="shared" si="0"/>
        <v>0</v>
      </c>
      <c r="AP21">
        <f t="shared" si="1"/>
        <v>0</v>
      </c>
      <c r="AQ21">
        <f t="shared" si="2"/>
        <v>0</v>
      </c>
      <c r="AR21">
        <f t="shared" si="4"/>
        <v>0</v>
      </c>
      <c r="AS21">
        <f t="shared" si="5"/>
        <v>0</v>
      </c>
      <c r="AT21">
        <f t="shared" si="6"/>
        <v>0</v>
      </c>
      <c r="AU21">
        <f t="shared" si="7"/>
        <v>0</v>
      </c>
      <c r="AV21">
        <f t="shared" si="8"/>
        <v>0</v>
      </c>
      <c r="AW21">
        <f t="shared" si="9"/>
        <v>0</v>
      </c>
    </row>
    <row r="22" spans="2:49" x14ac:dyDescent="0.25">
      <c r="B22" s="16"/>
      <c r="C22" s="16"/>
      <c r="D22" s="7"/>
      <c r="E22" s="7"/>
      <c r="V22">
        <v>18</v>
      </c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2"/>
      <c r="AM22">
        <v>18</v>
      </c>
      <c r="AN22">
        <f t="shared" si="3"/>
        <v>0.49362812101131748</v>
      </c>
      <c r="AO22">
        <f t="shared" si="0"/>
        <v>0</v>
      </c>
      <c r="AP22">
        <f t="shared" si="1"/>
        <v>0</v>
      </c>
      <c r="AQ22">
        <f t="shared" si="2"/>
        <v>0</v>
      </c>
      <c r="AR22">
        <f t="shared" si="4"/>
        <v>0</v>
      </c>
      <c r="AS22">
        <f t="shared" si="5"/>
        <v>0</v>
      </c>
      <c r="AT22">
        <f t="shared" si="6"/>
        <v>0</v>
      </c>
      <c r="AU22">
        <f t="shared" si="7"/>
        <v>0</v>
      </c>
      <c r="AV22">
        <f t="shared" si="8"/>
        <v>0</v>
      </c>
      <c r="AW22">
        <f t="shared" si="9"/>
        <v>0</v>
      </c>
    </row>
    <row r="23" spans="2:49" ht="13" thickBot="1" x14ac:dyDescent="0.3">
      <c r="B23" s="16"/>
      <c r="C23" s="16"/>
      <c r="D23" s="7"/>
      <c r="E23" s="7"/>
      <c r="V23">
        <v>19</v>
      </c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2"/>
      <c r="AM23">
        <v>19</v>
      </c>
      <c r="AN23">
        <f t="shared" si="3"/>
        <v>0.47464242404934376</v>
      </c>
      <c r="AO23">
        <f t="shared" si="0"/>
        <v>0</v>
      </c>
      <c r="AP23">
        <f t="shared" si="1"/>
        <v>0</v>
      </c>
      <c r="AQ23">
        <f t="shared" si="2"/>
        <v>0</v>
      </c>
      <c r="AR23">
        <f t="shared" si="4"/>
        <v>0</v>
      </c>
      <c r="AS23">
        <f t="shared" si="5"/>
        <v>0</v>
      </c>
      <c r="AT23">
        <f t="shared" si="6"/>
        <v>0</v>
      </c>
      <c r="AU23">
        <f t="shared" si="7"/>
        <v>0</v>
      </c>
      <c r="AV23">
        <f t="shared" si="8"/>
        <v>0</v>
      </c>
      <c r="AW23">
        <f t="shared" si="9"/>
        <v>0</v>
      </c>
    </row>
    <row r="24" spans="2:49" ht="13" thickBot="1" x14ac:dyDescent="0.3">
      <c r="B24" s="10"/>
      <c r="C24" s="11" t="s">
        <v>26</v>
      </c>
      <c r="D24" s="11" t="s">
        <v>27</v>
      </c>
      <c r="E24" s="7"/>
      <c r="V24">
        <v>20</v>
      </c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2"/>
      <c r="AM24">
        <v>20</v>
      </c>
      <c r="AN24">
        <f t="shared" si="3"/>
        <v>0.45638694620129205</v>
      </c>
      <c r="AO24">
        <f t="shared" si="0"/>
        <v>0</v>
      </c>
      <c r="AP24">
        <f t="shared" si="1"/>
        <v>0</v>
      </c>
      <c r="AQ24">
        <f t="shared" si="2"/>
        <v>0</v>
      </c>
      <c r="AR24">
        <f t="shared" si="4"/>
        <v>0</v>
      </c>
      <c r="AS24">
        <f t="shared" si="5"/>
        <v>0</v>
      </c>
      <c r="AT24">
        <f t="shared" si="6"/>
        <v>0</v>
      </c>
      <c r="AU24">
        <f t="shared" si="7"/>
        <v>0</v>
      </c>
      <c r="AV24">
        <f t="shared" si="8"/>
        <v>0</v>
      </c>
      <c r="AW24">
        <f t="shared" si="9"/>
        <v>0</v>
      </c>
    </row>
    <row r="25" spans="2:49" ht="13" thickBot="1" x14ac:dyDescent="0.3">
      <c r="B25" s="12" t="s">
        <v>21</v>
      </c>
      <c r="C25" s="4">
        <f>C37</f>
        <v>0</v>
      </c>
      <c r="D25" s="4">
        <f>D37</f>
        <v>0</v>
      </c>
      <c r="E25" s="7"/>
      <c r="V25">
        <v>21</v>
      </c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2"/>
      <c r="AM25">
        <v>21</v>
      </c>
      <c r="AN25">
        <f t="shared" si="3"/>
        <v>0.43883360211662686</v>
      </c>
      <c r="AO25">
        <f t="shared" si="0"/>
        <v>0</v>
      </c>
      <c r="AP25">
        <f t="shared" si="1"/>
        <v>0</v>
      </c>
      <c r="AQ25">
        <f t="shared" si="2"/>
        <v>0</v>
      </c>
      <c r="AR25">
        <f t="shared" si="4"/>
        <v>0</v>
      </c>
      <c r="AS25">
        <f t="shared" si="5"/>
        <v>0</v>
      </c>
      <c r="AT25">
        <f t="shared" si="6"/>
        <v>0</v>
      </c>
      <c r="AU25">
        <f t="shared" si="7"/>
        <v>0</v>
      </c>
      <c r="AV25">
        <f t="shared" si="8"/>
        <v>0</v>
      </c>
      <c r="AW25">
        <f t="shared" si="9"/>
        <v>0</v>
      </c>
    </row>
    <row r="26" spans="2:49" x14ac:dyDescent="0.25">
      <c r="B26" s="7"/>
      <c r="C26" s="7"/>
      <c r="D26" s="7"/>
      <c r="E26" s="7"/>
      <c r="V26">
        <v>22</v>
      </c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2"/>
      <c r="AM26">
        <v>22</v>
      </c>
      <c r="AN26">
        <f t="shared" si="3"/>
        <v>0.42195538665060278</v>
      </c>
      <c r="AO26">
        <f t="shared" si="0"/>
        <v>0</v>
      </c>
      <c r="AP26">
        <f t="shared" si="1"/>
        <v>0</v>
      </c>
      <c r="AQ26">
        <f t="shared" si="2"/>
        <v>0</v>
      </c>
      <c r="AR26">
        <f t="shared" si="4"/>
        <v>0</v>
      </c>
      <c r="AS26">
        <f t="shared" si="5"/>
        <v>0</v>
      </c>
      <c r="AT26">
        <f t="shared" si="6"/>
        <v>0</v>
      </c>
      <c r="AU26">
        <f t="shared" si="7"/>
        <v>0</v>
      </c>
      <c r="AV26">
        <f t="shared" si="8"/>
        <v>0</v>
      </c>
      <c r="AW26">
        <f t="shared" si="9"/>
        <v>0</v>
      </c>
    </row>
    <row r="27" spans="2:49" ht="13" thickBot="1" x14ac:dyDescent="0.3">
      <c r="B27" s="7"/>
      <c r="C27" s="17" t="s">
        <v>28</v>
      </c>
      <c r="D27" s="17"/>
      <c r="E27" s="7"/>
      <c r="V27">
        <v>23</v>
      </c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2"/>
      <c r="AM27">
        <v>23</v>
      </c>
      <c r="AN27">
        <f t="shared" si="3"/>
        <v>0.40572633331788732</v>
      </c>
      <c r="AO27">
        <f t="shared" si="0"/>
        <v>0</v>
      </c>
      <c r="AP27">
        <f t="shared" si="1"/>
        <v>0</v>
      </c>
      <c r="AQ27">
        <f t="shared" si="2"/>
        <v>0</v>
      </c>
      <c r="AR27">
        <f t="shared" si="4"/>
        <v>0</v>
      </c>
      <c r="AS27">
        <f t="shared" si="5"/>
        <v>0</v>
      </c>
      <c r="AT27">
        <f t="shared" si="6"/>
        <v>0</v>
      </c>
      <c r="AU27">
        <f t="shared" si="7"/>
        <v>0</v>
      </c>
      <c r="AV27">
        <f t="shared" si="8"/>
        <v>0</v>
      </c>
      <c r="AW27">
        <f t="shared" si="9"/>
        <v>0</v>
      </c>
    </row>
    <row r="28" spans="2:49" ht="13" thickBot="1" x14ac:dyDescent="0.3">
      <c r="B28" s="10" t="s">
        <v>24</v>
      </c>
      <c r="C28" s="11" t="s">
        <v>25</v>
      </c>
      <c r="D28" s="11" t="s">
        <v>29</v>
      </c>
      <c r="E28" s="7"/>
      <c r="V28">
        <v>24</v>
      </c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2"/>
      <c r="AM28">
        <v>24</v>
      </c>
      <c r="AN28">
        <f t="shared" si="3"/>
        <v>0.39012147434412242</v>
      </c>
      <c r="AO28">
        <f t="shared" si="0"/>
        <v>0</v>
      </c>
      <c r="AP28">
        <f t="shared" si="1"/>
        <v>0</v>
      </c>
      <c r="AQ28">
        <f t="shared" si="2"/>
        <v>0</v>
      </c>
      <c r="AR28">
        <f t="shared" si="4"/>
        <v>0</v>
      </c>
      <c r="AS28">
        <f t="shared" si="5"/>
        <v>0</v>
      </c>
      <c r="AT28">
        <f t="shared" si="6"/>
        <v>0</v>
      </c>
      <c r="AU28">
        <f t="shared" si="7"/>
        <v>0</v>
      </c>
      <c r="AV28">
        <f t="shared" si="8"/>
        <v>0</v>
      </c>
      <c r="AW28">
        <f t="shared" si="9"/>
        <v>0</v>
      </c>
    </row>
    <row r="29" spans="2:49" x14ac:dyDescent="0.25">
      <c r="B29" s="3" t="s">
        <v>15</v>
      </c>
      <c r="C29" s="4">
        <f t="shared" ref="C29:C34" si="10">SUM(C6:G6)</f>
        <v>0</v>
      </c>
      <c r="D29" s="4">
        <f>C29*1000/$C$40</f>
        <v>0</v>
      </c>
      <c r="E29" s="7"/>
      <c r="V29">
        <v>25</v>
      </c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2"/>
      <c r="AM29">
        <v>25</v>
      </c>
      <c r="AN29">
        <f t="shared" si="3"/>
        <v>0.37511680225396377</v>
      </c>
      <c r="AO29">
        <f t="shared" si="0"/>
        <v>0</v>
      </c>
      <c r="AP29">
        <f t="shared" si="1"/>
        <v>0</v>
      </c>
      <c r="AQ29">
        <f t="shared" si="2"/>
        <v>0</v>
      </c>
      <c r="AR29">
        <f t="shared" si="4"/>
        <v>0</v>
      </c>
      <c r="AS29">
        <f t="shared" si="5"/>
        <v>0</v>
      </c>
      <c r="AT29">
        <f t="shared" si="6"/>
        <v>0</v>
      </c>
      <c r="AU29">
        <f t="shared" si="7"/>
        <v>0</v>
      </c>
      <c r="AV29">
        <f t="shared" si="8"/>
        <v>0</v>
      </c>
      <c r="AW29">
        <f t="shared" si="9"/>
        <v>0</v>
      </c>
    </row>
    <row r="30" spans="2:49" x14ac:dyDescent="0.25">
      <c r="B30" s="3" t="s">
        <v>16</v>
      </c>
      <c r="C30" s="4">
        <f t="shared" si="10"/>
        <v>0</v>
      </c>
      <c r="D30" s="4">
        <f t="shared" ref="D30:D37" si="11">C30*1000/$C$40</f>
        <v>0</v>
      </c>
      <c r="E30" s="7"/>
      <c r="V30">
        <v>26</v>
      </c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2"/>
      <c r="AM30">
        <v>26</v>
      </c>
      <c r="AN30">
        <f t="shared" si="3"/>
        <v>0.36068923293650368</v>
      </c>
      <c r="AO30">
        <f t="shared" si="0"/>
        <v>0</v>
      </c>
      <c r="AP30">
        <f t="shared" si="1"/>
        <v>0</v>
      </c>
      <c r="AQ30">
        <f t="shared" si="2"/>
        <v>0</v>
      </c>
      <c r="AR30">
        <f t="shared" si="4"/>
        <v>0</v>
      </c>
      <c r="AS30">
        <f t="shared" si="5"/>
        <v>0</v>
      </c>
      <c r="AT30">
        <f t="shared" si="6"/>
        <v>0</v>
      </c>
      <c r="AU30">
        <f t="shared" si="7"/>
        <v>0</v>
      </c>
      <c r="AV30">
        <f t="shared" si="8"/>
        <v>0</v>
      </c>
      <c r="AW30">
        <f t="shared" si="9"/>
        <v>0</v>
      </c>
    </row>
    <row r="31" spans="2:49" x14ac:dyDescent="0.25">
      <c r="B31" s="3" t="s">
        <v>17</v>
      </c>
      <c r="C31" s="4">
        <f t="shared" si="10"/>
        <v>0</v>
      </c>
      <c r="D31" s="4">
        <f t="shared" si="11"/>
        <v>0</v>
      </c>
      <c r="E31" s="7"/>
      <c r="V31">
        <v>27</v>
      </c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2"/>
      <c r="AM31">
        <v>27</v>
      </c>
      <c r="AN31">
        <f t="shared" si="3"/>
        <v>0.3468165701312535</v>
      </c>
      <c r="AO31">
        <f t="shared" si="0"/>
        <v>0</v>
      </c>
      <c r="AP31">
        <f t="shared" si="1"/>
        <v>0</v>
      </c>
      <c r="AQ31">
        <f t="shared" si="2"/>
        <v>0</v>
      </c>
      <c r="AR31">
        <f t="shared" si="4"/>
        <v>0</v>
      </c>
      <c r="AS31">
        <f t="shared" si="5"/>
        <v>0</v>
      </c>
      <c r="AT31">
        <f t="shared" si="6"/>
        <v>0</v>
      </c>
      <c r="AU31">
        <f t="shared" si="7"/>
        <v>0</v>
      </c>
      <c r="AV31">
        <f t="shared" si="8"/>
        <v>0</v>
      </c>
      <c r="AW31">
        <f t="shared" si="9"/>
        <v>0</v>
      </c>
    </row>
    <row r="32" spans="2:49" x14ac:dyDescent="0.25">
      <c r="B32" s="3" t="s">
        <v>18</v>
      </c>
      <c r="C32" s="4">
        <f t="shared" si="10"/>
        <v>0</v>
      </c>
      <c r="D32" s="4">
        <f t="shared" si="11"/>
        <v>0</v>
      </c>
      <c r="E32" s="7"/>
      <c r="V32">
        <v>28</v>
      </c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2"/>
      <c r="AM32">
        <v>28</v>
      </c>
      <c r="AN32">
        <f t="shared" si="3"/>
        <v>0.3334774712800514</v>
      </c>
      <c r="AO32">
        <f t="shared" si="0"/>
        <v>0</v>
      </c>
      <c r="AP32">
        <f t="shared" si="1"/>
        <v>0</v>
      </c>
      <c r="AQ32">
        <f t="shared" si="2"/>
        <v>0</v>
      </c>
      <c r="AR32">
        <f t="shared" si="4"/>
        <v>0</v>
      </c>
      <c r="AS32">
        <f t="shared" si="5"/>
        <v>0</v>
      </c>
      <c r="AT32">
        <f t="shared" si="6"/>
        <v>0</v>
      </c>
      <c r="AU32">
        <f t="shared" si="7"/>
        <v>0</v>
      </c>
      <c r="AV32">
        <f t="shared" si="8"/>
        <v>0</v>
      </c>
      <c r="AW32">
        <f t="shared" si="9"/>
        <v>0</v>
      </c>
    </row>
    <row r="33" spans="2:49" x14ac:dyDescent="0.25">
      <c r="B33" s="3" t="s">
        <v>19</v>
      </c>
      <c r="C33" s="4">
        <f t="shared" si="10"/>
        <v>0</v>
      </c>
      <c r="D33" s="4">
        <f t="shared" si="11"/>
        <v>0</v>
      </c>
      <c r="E33" s="7"/>
      <c r="V33">
        <v>29</v>
      </c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2"/>
      <c r="AM33">
        <v>29</v>
      </c>
      <c r="AN33">
        <f t="shared" si="3"/>
        <v>0.32065141469235708</v>
      </c>
      <c r="AO33">
        <f t="shared" si="0"/>
        <v>0</v>
      </c>
      <c r="AP33">
        <f t="shared" si="1"/>
        <v>0</v>
      </c>
      <c r="AQ33">
        <f t="shared" si="2"/>
        <v>0</v>
      </c>
      <c r="AR33">
        <f t="shared" si="4"/>
        <v>0</v>
      </c>
      <c r="AS33">
        <f t="shared" si="5"/>
        <v>0</v>
      </c>
      <c r="AT33">
        <f t="shared" si="6"/>
        <v>0</v>
      </c>
      <c r="AU33">
        <f t="shared" si="7"/>
        <v>0</v>
      </c>
      <c r="AV33">
        <f t="shared" si="8"/>
        <v>0</v>
      </c>
      <c r="AW33">
        <f t="shared" si="9"/>
        <v>0</v>
      </c>
    </row>
    <row r="34" spans="2:49" x14ac:dyDescent="0.25">
      <c r="B34" s="3" t="s">
        <v>20</v>
      </c>
      <c r="C34" s="4">
        <f t="shared" si="10"/>
        <v>0</v>
      </c>
      <c r="D34" s="4">
        <f t="shared" si="11"/>
        <v>0</v>
      </c>
      <c r="E34" s="7"/>
      <c r="V34">
        <v>30</v>
      </c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2"/>
      <c r="AM34">
        <v>30</v>
      </c>
      <c r="AN34">
        <f t="shared" si="3"/>
        <v>0.30831866797342034</v>
      </c>
      <c r="AO34">
        <f t="shared" si="0"/>
        <v>0</v>
      </c>
      <c r="AP34">
        <f t="shared" si="1"/>
        <v>0</v>
      </c>
      <c r="AQ34">
        <f t="shared" si="2"/>
        <v>0</v>
      </c>
      <c r="AR34">
        <f t="shared" si="4"/>
        <v>0</v>
      </c>
      <c r="AS34">
        <f t="shared" si="5"/>
        <v>0</v>
      </c>
      <c r="AT34">
        <f t="shared" si="6"/>
        <v>0</v>
      </c>
      <c r="AU34">
        <f t="shared" si="7"/>
        <v>0</v>
      </c>
      <c r="AV34">
        <f t="shared" si="8"/>
        <v>0</v>
      </c>
      <c r="AW34">
        <f t="shared" si="9"/>
        <v>0</v>
      </c>
    </row>
    <row r="35" spans="2:49" x14ac:dyDescent="0.25">
      <c r="B35" s="3" t="s">
        <v>6</v>
      </c>
      <c r="C35" s="8">
        <f>AT106+AW106</f>
        <v>0</v>
      </c>
      <c r="D35" s="4">
        <f t="shared" si="11"/>
        <v>0</v>
      </c>
      <c r="E35" s="7"/>
      <c r="V35">
        <v>31</v>
      </c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2"/>
      <c r="AM35">
        <v>31</v>
      </c>
      <c r="AN35">
        <f t="shared" si="3"/>
        <v>0.29646025766675027</v>
      </c>
      <c r="AO35">
        <f t="shared" si="0"/>
        <v>0</v>
      </c>
      <c r="AP35">
        <f t="shared" si="1"/>
        <v>0</v>
      </c>
      <c r="AQ35">
        <f t="shared" si="2"/>
        <v>0</v>
      </c>
      <c r="AR35">
        <f t="shared" si="4"/>
        <v>0</v>
      </c>
      <c r="AS35">
        <f t="shared" si="5"/>
        <v>0</v>
      </c>
      <c r="AT35">
        <f t="shared" si="6"/>
        <v>0</v>
      </c>
      <c r="AU35">
        <f t="shared" si="7"/>
        <v>0</v>
      </c>
      <c r="AV35">
        <f t="shared" si="8"/>
        <v>0</v>
      </c>
      <c r="AW35">
        <f t="shared" si="9"/>
        <v>0</v>
      </c>
    </row>
    <row r="36" spans="2:49" x14ac:dyDescent="0.25">
      <c r="B36" s="3" t="s">
        <v>5</v>
      </c>
      <c r="C36" s="4">
        <f>SUM(C13:G13)</f>
        <v>0</v>
      </c>
      <c r="D36" s="4">
        <f t="shared" si="11"/>
        <v>0</v>
      </c>
      <c r="E36" s="7"/>
      <c r="V36">
        <v>32</v>
      </c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2"/>
      <c r="AM36">
        <v>32</v>
      </c>
      <c r="AN36">
        <f t="shared" si="3"/>
        <v>0.28505794006418295</v>
      </c>
      <c r="AO36">
        <f t="shared" ref="AO36:AO67" si="12">W36+Z36+AC36+AF36+AI36</f>
        <v>0</v>
      </c>
      <c r="AP36">
        <f t="shared" ref="AP36:AP67" si="13">X36+AA36+AD36+AG36+AJ36</f>
        <v>0</v>
      </c>
      <c r="AQ36">
        <f t="shared" ref="AQ36:AQ67" si="14">Y36+AB36+AE36+AH36+AK36</f>
        <v>0</v>
      </c>
      <c r="AR36">
        <f t="shared" si="4"/>
        <v>0</v>
      </c>
      <c r="AS36">
        <f t="shared" si="5"/>
        <v>0</v>
      </c>
      <c r="AT36">
        <f t="shared" si="6"/>
        <v>0</v>
      </c>
      <c r="AU36">
        <f t="shared" si="7"/>
        <v>0</v>
      </c>
      <c r="AV36">
        <f t="shared" si="8"/>
        <v>0</v>
      </c>
      <c r="AW36">
        <f t="shared" si="9"/>
        <v>0</v>
      </c>
    </row>
    <row r="37" spans="2:49" x14ac:dyDescent="0.25">
      <c r="B37" s="3" t="s">
        <v>21</v>
      </c>
      <c r="C37" s="4">
        <f>SUM(C14:G14)</f>
        <v>0</v>
      </c>
      <c r="D37" s="4">
        <f t="shared" si="11"/>
        <v>0</v>
      </c>
      <c r="E37" s="7"/>
      <c r="V37">
        <v>33</v>
      </c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2"/>
      <c r="AM37">
        <v>33</v>
      </c>
      <c r="AN37">
        <f t="shared" si="3"/>
        <v>0.27409417313863743</v>
      </c>
      <c r="AO37">
        <f t="shared" si="12"/>
        <v>0</v>
      </c>
      <c r="AP37">
        <f t="shared" si="13"/>
        <v>0</v>
      </c>
      <c r="AQ37">
        <f t="shared" si="14"/>
        <v>0</v>
      </c>
      <c r="AR37">
        <f t="shared" si="4"/>
        <v>0</v>
      </c>
      <c r="AS37">
        <f t="shared" si="5"/>
        <v>0</v>
      </c>
      <c r="AT37">
        <f t="shared" si="6"/>
        <v>0</v>
      </c>
      <c r="AU37">
        <f t="shared" si="7"/>
        <v>0</v>
      </c>
      <c r="AV37">
        <f t="shared" si="8"/>
        <v>0</v>
      </c>
      <c r="AW37">
        <f t="shared" si="9"/>
        <v>0</v>
      </c>
    </row>
    <row r="38" spans="2:49" x14ac:dyDescent="0.25">
      <c r="B38" s="3"/>
      <c r="C38" s="5"/>
      <c r="D38" s="5"/>
      <c r="E38" s="7"/>
      <c r="V38">
        <v>34</v>
      </c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2"/>
      <c r="AM38">
        <v>34</v>
      </c>
      <c r="AN38">
        <f t="shared" si="3"/>
        <v>0.26355208955638215</v>
      </c>
      <c r="AO38">
        <f t="shared" si="12"/>
        <v>0</v>
      </c>
      <c r="AP38">
        <f t="shared" si="13"/>
        <v>0</v>
      </c>
      <c r="AQ38">
        <f t="shared" si="14"/>
        <v>0</v>
      </c>
      <c r="AR38">
        <f t="shared" si="4"/>
        <v>0</v>
      </c>
      <c r="AS38">
        <f t="shared" si="5"/>
        <v>0</v>
      </c>
      <c r="AT38">
        <f t="shared" si="6"/>
        <v>0</v>
      </c>
      <c r="AU38">
        <f t="shared" si="7"/>
        <v>0</v>
      </c>
      <c r="AV38">
        <f t="shared" si="8"/>
        <v>0</v>
      </c>
      <c r="AW38">
        <f t="shared" si="9"/>
        <v>0</v>
      </c>
    </row>
    <row r="39" spans="2:49" x14ac:dyDescent="0.25">
      <c r="B39" s="6" t="s">
        <v>23</v>
      </c>
      <c r="C39" s="6"/>
      <c r="D39" s="5"/>
      <c r="E39" s="7"/>
      <c r="V39">
        <v>35</v>
      </c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2"/>
      <c r="AM39">
        <v>35</v>
      </c>
      <c r="AN39">
        <f t="shared" si="3"/>
        <v>0.25341547072729048</v>
      </c>
      <c r="AO39">
        <f t="shared" si="12"/>
        <v>0</v>
      </c>
      <c r="AP39">
        <f t="shared" si="13"/>
        <v>0</v>
      </c>
      <c r="AQ39">
        <f t="shared" si="14"/>
        <v>0</v>
      </c>
      <c r="AR39">
        <f t="shared" si="4"/>
        <v>0</v>
      </c>
      <c r="AS39">
        <f t="shared" si="5"/>
        <v>0</v>
      </c>
      <c r="AT39">
        <f t="shared" si="6"/>
        <v>0</v>
      </c>
      <c r="AU39">
        <f t="shared" si="7"/>
        <v>0</v>
      </c>
      <c r="AV39">
        <f t="shared" si="8"/>
        <v>0</v>
      </c>
      <c r="AW39">
        <f t="shared" si="9"/>
        <v>0</v>
      </c>
    </row>
    <row r="40" spans="2:49" ht="13" thickBot="1" x14ac:dyDescent="0.3">
      <c r="B40" s="3"/>
      <c r="C40" s="4">
        <f>SUM(C17:G17)</f>
        <v>1</v>
      </c>
      <c r="D40" s="13"/>
      <c r="E40" s="7"/>
      <c r="V40">
        <v>36</v>
      </c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2"/>
      <c r="AM40">
        <v>36</v>
      </c>
      <c r="AN40">
        <f t="shared" si="3"/>
        <v>0.24366872185316396</v>
      </c>
      <c r="AO40">
        <f t="shared" si="12"/>
        <v>0</v>
      </c>
      <c r="AP40">
        <f t="shared" si="13"/>
        <v>0</v>
      </c>
      <c r="AQ40">
        <f t="shared" si="14"/>
        <v>0</v>
      </c>
      <c r="AR40">
        <f t="shared" si="4"/>
        <v>0</v>
      </c>
      <c r="AS40">
        <f t="shared" si="5"/>
        <v>0</v>
      </c>
      <c r="AT40">
        <f t="shared" si="6"/>
        <v>0</v>
      </c>
      <c r="AU40">
        <f t="shared" si="7"/>
        <v>0</v>
      </c>
      <c r="AV40">
        <f t="shared" si="8"/>
        <v>0</v>
      </c>
      <c r="AW40">
        <f t="shared" si="9"/>
        <v>0</v>
      </c>
    </row>
    <row r="41" spans="2:49" x14ac:dyDescent="0.25">
      <c r="B41" s="7"/>
      <c r="C41" s="6"/>
      <c r="D41" s="6"/>
      <c r="E41" s="7"/>
      <c r="V41">
        <v>37</v>
      </c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2"/>
      <c r="AM41">
        <v>37</v>
      </c>
      <c r="AN41">
        <f t="shared" si="3"/>
        <v>0.23429684793573452</v>
      </c>
      <c r="AO41">
        <f t="shared" si="12"/>
        <v>0</v>
      </c>
      <c r="AP41">
        <f t="shared" si="13"/>
        <v>0</v>
      </c>
      <c r="AQ41">
        <f t="shared" si="14"/>
        <v>0</v>
      </c>
      <c r="AR41">
        <f t="shared" si="4"/>
        <v>0</v>
      </c>
      <c r="AS41">
        <f t="shared" si="5"/>
        <v>0</v>
      </c>
      <c r="AT41">
        <f t="shared" si="6"/>
        <v>0</v>
      </c>
      <c r="AU41">
        <f t="shared" si="7"/>
        <v>0</v>
      </c>
      <c r="AV41">
        <f t="shared" si="8"/>
        <v>0</v>
      </c>
      <c r="AW41">
        <f t="shared" si="9"/>
        <v>0</v>
      </c>
    </row>
    <row r="42" spans="2:49" x14ac:dyDescent="0.25">
      <c r="V42">
        <v>38</v>
      </c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2"/>
      <c r="AM42">
        <v>38</v>
      </c>
      <c r="AN42">
        <f t="shared" si="3"/>
        <v>0.22528543070743706</v>
      </c>
      <c r="AO42">
        <f t="shared" si="12"/>
        <v>0</v>
      </c>
      <c r="AP42">
        <f t="shared" si="13"/>
        <v>0</v>
      </c>
      <c r="AQ42">
        <f t="shared" si="14"/>
        <v>0</v>
      </c>
      <c r="AR42">
        <f t="shared" si="4"/>
        <v>0</v>
      </c>
      <c r="AS42">
        <f t="shared" si="5"/>
        <v>0</v>
      </c>
      <c r="AT42">
        <f t="shared" si="6"/>
        <v>0</v>
      </c>
      <c r="AU42">
        <f t="shared" si="7"/>
        <v>0</v>
      </c>
      <c r="AV42">
        <f t="shared" si="8"/>
        <v>0</v>
      </c>
      <c r="AW42">
        <f t="shared" si="9"/>
        <v>0</v>
      </c>
    </row>
    <row r="43" spans="2:49" x14ac:dyDescent="0.25">
      <c r="V43">
        <v>39</v>
      </c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2"/>
      <c r="AM43">
        <v>39</v>
      </c>
      <c r="AN43">
        <f t="shared" si="3"/>
        <v>0.21662060644945874</v>
      </c>
      <c r="AO43">
        <f t="shared" si="12"/>
        <v>0</v>
      </c>
      <c r="AP43">
        <f t="shared" si="13"/>
        <v>0</v>
      </c>
      <c r="AQ43">
        <f t="shared" si="14"/>
        <v>0</v>
      </c>
      <c r="AR43">
        <f t="shared" si="4"/>
        <v>0</v>
      </c>
      <c r="AS43">
        <f t="shared" si="5"/>
        <v>0</v>
      </c>
      <c r="AT43">
        <f t="shared" si="6"/>
        <v>0</v>
      </c>
      <c r="AU43">
        <f t="shared" si="7"/>
        <v>0</v>
      </c>
      <c r="AV43">
        <f t="shared" si="8"/>
        <v>0</v>
      </c>
      <c r="AW43">
        <f t="shared" si="9"/>
        <v>0</v>
      </c>
    </row>
    <row r="44" spans="2:49" x14ac:dyDescent="0.25">
      <c r="V44">
        <v>40</v>
      </c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2"/>
      <c r="AM44">
        <v>40</v>
      </c>
      <c r="AN44">
        <f t="shared" si="3"/>
        <v>0.20828904466294101</v>
      </c>
      <c r="AO44">
        <f t="shared" si="12"/>
        <v>0</v>
      </c>
      <c r="AP44">
        <f t="shared" si="13"/>
        <v>0</v>
      </c>
      <c r="AQ44">
        <f t="shared" si="14"/>
        <v>0</v>
      </c>
      <c r="AR44">
        <f t="shared" si="4"/>
        <v>0</v>
      </c>
      <c r="AS44">
        <f t="shared" si="5"/>
        <v>0</v>
      </c>
      <c r="AT44">
        <f t="shared" si="6"/>
        <v>0</v>
      </c>
      <c r="AU44">
        <f t="shared" si="7"/>
        <v>0</v>
      </c>
      <c r="AV44">
        <f t="shared" si="8"/>
        <v>0</v>
      </c>
      <c r="AW44">
        <f t="shared" si="9"/>
        <v>0</v>
      </c>
    </row>
    <row r="45" spans="2:49" x14ac:dyDescent="0.25">
      <c r="V45">
        <v>41</v>
      </c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2"/>
      <c r="AM45">
        <v>41</v>
      </c>
      <c r="AN45">
        <f t="shared" si="3"/>
        <v>0.20027792756052021</v>
      </c>
      <c r="AO45">
        <f t="shared" si="12"/>
        <v>0</v>
      </c>
      <c r="AP45">
        <f t="shared" si="13"/>
        <v>0</v>
      </c>
      <c r="AQ45">
        <f t="shared" si="14"/>
        <v>0</v>
      </c>
      <c r="AR45">
        <f t="shared" si="4"/>
        <v>0</v>
      </c>
      <c r="AS45">
        <f t="shared" si="5"/>
        <v>0</v>
      </c>
      <c r="AT45">
        <f t="shared" si="6"/>
        <v>0</v>
      </c>
      <c r="AU45">
        <f t="shared" si="7"/>
        <v>0</v>
      </c>
      <c r="AV45">
        <f t="shared" si="8"/>
        <v>0</v>
      </c>
      <c r="AW45">
        <f t="shared" si="9"/>
        <v>0</v>
      </c>
    </row>
    <row r="46" spans="2:49" x14ac:dyDescent="0.25">
      <c r="V46">
        <v>42</v>
      </c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2"/>
      <c r="AM46">
        <v>42</v>
      </c>
      <c r="AN46">
        <f t="shared" si="3"/>
        <v>0.19257493034665407</v>
      </c>
      <c r="AO46">
        <f t="shared" si="12"/>
        <v>0</v>
      </c>
      <c r="AP46">
        <f t="shared" si="13"/>
        <v>0</v>
      </c>
      <c r="AQ46">
        <f t="shared" si="14"/>
        <v>0</v>
      </c>
      <c r="AR46">
        <f t="shared" si="4"/>
        <v>0</v>
      </c>
      <c r="AS46">
        <f t="shared" si="5"/>
        <v>0</v>
      </c>
      <c r="AT46">
        <f t="shared" si="6"/>
        <v>0</v>
      </c>
      <c r="AU46">
        <f t="shared" si="7"/>
        <v>0</v>
      </c>
      <c r="AV46">
        <f t="shared" si="8"/>
        <v>0</v>
      </c>
      <c r="AW46">
        <f t="shared" si="9"/>
        <v>0</v>
      </c>
    </row>
    <row r="47" spans="2:49" x14ac:dyDescent="0.25">
      <c r="V47">
        <v>43</v>
      </c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2"/>
      <c r="AM47">
        <v>43</v>
      </c>
      <c r="AN47">
        <f t="shared" si="3"/>
        <v>0.18516820225639813</v>
      </c>
      <c r="AO47">
        <f t="shared" si="12"/>
        <v>0</v>
      </c>
      <c r="AP47">
        <f t="shared" si="13"/>
        <v>0</v>
      </c>
      <c r="AQ47">
        <f t="shared" si="14"/>
        <v>0</v>
      </c>
      <c r="AR47">
        <f t="shared" si="4"/>
        <v>0</v>
      </c>
      <c r="AS47">
        <f t="shared" si="5"/>
        <v>0</v>
      </c>
      <c r="AT47">
        <f t="shared" si="6"/>
        <v>0</v>
      </c>
      <c r="AU47">
        <f t="shared" si="7"/>
        <v>0</v>
      </c>
      <c r="AV47">
        <f t="shared" si="8"/>
        <v>0</v>
      </c>
      <c r="AW47">
        <f t="shared" si="9"/>
        <v>0</v>
      </c>
    </row>
    <row r="48" spans="2:49" x14ac:dyDescent="0.25">
      <c r="V48">
        <v>44</v>
      </c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2"/>
      <c r="AM48">
        <v>44</v>
      </c>
      <c r="AN48">
        <f t="shared" si="3"/>
        <v>0.17804634832345972</v>
      </c>
      <c r="AO48">
        <f t="shared" si="12"/>
        <v>0</v>
      </c>
      <c r="AP48">
        <f t="shared" si="13"/>
        <v>0</v>
      </c>
      <c r="AQ48">
        <f t="shared" si="14"/>
        <v>0</v>
      </c>
      <c r="AR48">
        <f t="shared" si="4"/>
        <v>0</v>
      </c>
      <c r="AS48">
        <f t="shared" si="5"/>
        <v>0</v>
      </c>
      <c r="AT48">
        <f t="shared" si="6"/>
        <v>0</v>
      </c>
      <c r="AU48">
        <f t="shared" si="7"/>
        <v>0</v>
      </c>
      <c r="AV48">
        <f t="shared" si="8"/>
        <v>0</v>
      </c>
      <c r="AW48">
        <f t="shared" si="9"/>
        <v>0</v>
      </c>
    </row>
    <row r="49" spans="22:49" x14ac:dyDescent="0.25">
      <c r="V49">
        <v>45</v>
      </c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2"/>
      <c r="AM49">
        <v>45</v>
      </c>
      <c r="AN49">
        <f t="shared" si="3"/>
        <v>0.17119841184948048</v>
      </c>
      <c r="AO49">
        <f t="shared" si="12"/>
        <v>0</v>
      </c>
      <c r="AP49">
        <f t="shared" si="13"/>
        <v>0</v>
      </c>
      <c r="AQ49">
        <f t="shared" si="14"/>
        <v>0</v>
      </c>
      <c r="AR49">
        <f t="shared" si="4"/>
        <v>0</v>
      </c>
      <c r="AS49">
        <f t="shared" si="5"/>
        <v>0</v>
      </c>
      <c r="AT49">
        <f t="shared" si="6"/>
        <v>0</v>
      </c>
      <c r="AU49">
        <f t="shared" si="7"/>
        <v>0</v>
      </c>
      <c r="AV49">
        <f t="shared" si="8"/>
        <v>0</v>
      </c>
      <c r="AW49">
        <f t="shared" si="9"/>
        <v>0</v>
      </c>
    </row>
    <row r="50" spans="22:49" x14ac:dyDescent="0.25">
      <c r="V50">
        <v>46</v>
      </c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2"/>
      <c r="AM50">
        <v>46</v>
      </c>
      <c r="AN50">
        <f t="shared" si="3"/>
        <v>0.1646138575475774</v>
      </c>
      <c r="AO50">
        <f t="shared" si="12"/>
        <v>0</v>
      </c>
      <c r="AP50">
        <f t="shared" si="13"/>
        <v>0</v>
      </c>
      <c r="AQ50">
        <f t="shared" si="14"/>
        <v>0</v>
      </c>
      <c r="AR50">
        <f t="shared" si="4"/>
        <v>0</v>
      </c>
      <c r="AS50">
        <f t="shared" si="5"/>
        <v>0</v>
      </c>
      <c r="AT50">
        <f t="shared" si="6"/>
        <v>0</v>
      </c>
      <c r="AU50">
        <f t="shared" si="7"/>
        <v>0</v>
      </c>
      <c r="AV50">
        <f t="shared" si="8"/>
        <v>0</v>
      </c>
      <c r="AW50">
        <f t="shared" si="9"/>
        <v>0</v>
      </c>
    </row>
    <row r="51" spans="22:49" x14ac:dyDescent="0.25">
      <c r="V51">
        <v>47</v>
      </c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2"/>
      <c r="AM51">
        <v>47</v>
      </c>
      <c r="AN51">
        <f t="shared" si="3"/>
        <v>0.15828255533420904</v>
      </c>
      <c r="AO51">
        <f t="shared" si="12"/>
        <v>0</v>
      </c>
      <c r="AP51">
        <f t="shared" si="13"/>
        <v>0</v>
      </c>
      <c r="AQ51">
        <f t="shared" si="14"/>
        <v>0</v>
      </c>
      <c r="AR51">
        <f t="shared" si="4"/>
        <v>0</v>
      </c>
      <c r="AS51">
        <f t="shared" si="5"/>
        <v>0</v>
      </c>
      <c r="AT51">
        <f t="shared" si="6"/>
        <v>0</v>
      </c>
      <c r="AU51">
        <f t="shared" si="7"/>
        <v>0</v>
      </c>
      <c r="AV51">
        <f t="shared" si="8"/>
        <v>0</v>
      </c>
      <c r="AW51">
        <f t="shared" si="9"/>
        <v>0</v>
      </c>
    </row>
    <row r="52" spans="22:49" x14ac:dyDescent="0.25">
      <c r="V52">
        <v>48</v>
      </c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2"/>
      <c r="AM52">
        <v>48</v>
      </c>
      <c r="AN52">
        <f t="shared" si="3"/>
        <v>0.15219476474443175</v>
      </c>
      <c r="AO52">
        <f t="shared" si="12"/>
        <v>0</v>
      </c>
      <c r="AP52">
        <f t="shared" si="13"/>
        <v>0</v>
      </c>
      <c r="AQ52">
        <f t="shared" si="14"/>
        <v>0</v>
      </c>
      <c r="AR52">
        <f t="shared" si="4"/>
        <v>0</v>
      </c>
      <c r="AS52">
        <f t="shared" si="5"/>
        <v>0</v>
      </c>
      <c r="AT52">
        <f t="shared" si="6"/>
        <v>0</v>
      </c>
      <c r="AU52">
        <f t="shared" si="7"/>
        <v>0</v>
      </c>
      <c r="AV52">
        <f t="shared" si="8"/>
        <v>0</v>
      </c>
      <c r="AW52">
        <f t="shared" si="9"/>
        <v>0</v>
      </c>
    </row>
    <row r="53" spans="22:49" x14ac:dyDescent="0.25">
      <c r="V53">
        <v>49</v>
      </c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2"/>
      <c r="AM53">
        <v>49</v>
      </c>
      <c r="AN53">
        <f t="shared" si="3"/>
        <v>0.14634111994656898</v>
      </c>
      <c r="AO53">
        <f t="shared" si="12"/>
        <v>0</v>
      </c>
      <c r="AP53">
        <f t="shared" si="13"/>
        <v>0</v>
      </c>
      <c r="AQ53">
        <f t="shared" si="14"/>
        <v>0</v>
      </c>
      <c r="AR53">
        <f t="shared" si="4"/>
        <v>0</v>
      </c>
      <c r="AS53">
        <f t="shared" si="5"/>
        <v>0</v>
      </c>
      <c r="AT53">
        <f t="shared" si="6"/>
        <v>0</v>
      </c>
      <c r="AU53">
        <f t="shared" si="7"/>
        <v>0</v>
      </c>
      <c r="AV53">
        <f t="shared" si="8"/>
        <v>0</v>
      </c>
      <c r="AW53">
        <f t="shared" si="9"/>
        <v>0</v>
      </c>
    </row>
    <row r="54" spans="22:49" x14ac:dyDescent="0.25">
      <c r="V54">
        <v>50</v>
      </c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2"/>
      <c r="AM54">
        <v>50</v>
      </c>
      <c r="AN54">
        <f t="shared" si="3"/>
        <v>0.14071261533323939</v>
      </c>
      <c r="AO54">
        <f t="shared" si="12"/>
        <v>0</v>
      </c>
      <c r="AP54">
        <f t="shared" si="13"/>
        <v>0</v>
      </c>
      <c r="AQ54">
        <f t="shared" si="14"/>
        <v>0</v>
      </c>
      <c r="AR54">
        <f t="shared" si="4"/>
        <v>0</v>
      </c>
      <c r="AS54">
        <f t="shared" si="5"/>
        <v>0</v>
      </c>
      <c r="AT54">
        <f t="shared" si="6"/>
        <v>0</v>
      </c>
      <c r="AU54">
        <f t="shared" si="7"/>
        <v>0</v>
      </c>
      <c r="AV54">
        <f t="shared" si="8"/>
        <v>0</v>
      </c>
      <c r="AW54">
        <f t="shared" si="9"/>
        <v>0</v>
      </c>
    </row>
    <row r="55" spans="22:49" x14ac:dyDescent="0.25">
      <c r="V55">
        <v>51</v>
      </c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2"/>
      <c r="AM55">
        <v>51</v>
      </c>
      <c r="AN55">
        <f t="shared" si="3"/>
        <v>0.13530059166657632</v>
      </c>
      <c r="AO55">
        <f t="shared" si="12"/>
        <v>0</v>
      </c>
      <c r="AP55">
        <f t="shared" si="13"/>
        <v>0</v>
      </c>
      <c r="AQ55">
        <f t="shared" si="14"/>
        <v>0</v>
      </c>
      <c r="AR55">
        <f t="shared" si="4"/>
        <v>0</v>
      </c>
      <c r="AS55">
        <f t="shared" si="5"/>
        <v>0</v>
      </c>
      <c r="AT55">
        <f t="shared" si="6"/>
        <v>0</v>
      </c>
      <c r="AU55">
        <f t="shared" si="7"/>
        <v>0</v>
      </c>
      <c r="AV55">
        <f t="shared" si="8"/>
        <v>0</v>
      </c>
      <c r="AW55">
        <f t="shared" si="9"/>
        <v>0</v>
      </c>
    </row>
    <row r="56" spans="22:49" x14ac:dyDescent="0.25">
      <c r="V56">
        <v>52</v>
      </c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2"/>
      <c r="AM56">
        <v>52</v>
      </c>
      <c r="AN56">
        <f t="shared" si="3"/>
        <v>0.13009672275632339</v>
      </c>
      <c r="AO56">
        <f t="shared" si="12"/>
        <v>0</v>
      </c>
      <c r="AP56">
        <f t="shared" si="13"/>
        <v>0</v>
      </c>
      <c r="AQ56">
        <f t="shared" si="14"/>
        <v>0</v>
      </c>
      <c r="AR56">
        <f t="shared" si="4"/>
        <v>0</v>
      </c>
      <c r="AS56">
        <f t="shared" si="5"/>
        <v>0</v>
      </c>
      <c r="AT56">
        <f t="shared" si="6"/>
        <v>0</v>
      </c>
      <c r="AU56">
        <f t="shared" si="7"/>
        <v>0</v>
      </c>
      <c r="AV56">
        <f t="shared" si="8"/>
        <v>0</v>
      </c>
      <c r="AW56">
        <f t="shared" si="9"/>
        <v>0</v>
      </c>
    </row>
    <row r="57" spans="22:49" x14ac:dyDescent="0.25">
      <c r="V57">
        <v>53</v>
      </c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2"/>
      <c r="AM57">
        <v>53</v>
      </c>
      <c r="AN57">
        <f t="shared" si="3"/>
        <v>0.12509300265031092</v>
      </c>
      <c r="AO57">
        <f t="shared" si="12"/>
        <v>0</v>
      </c>
      <c r="AP57">
        <f t="shared" si="13"/>
        <v>0</v>
      </c>
      <c r="AQ57">
        <f t="shared" si="14"/>
        <v>0</v>
      </c>
      <c r="AR57">
        <f t="shared" si="4"/>
        <v>0</v>
      </c>
      <c r="AS57">
        <f t="shared" si="5"/>
        <v>0</v>
      </c>
      <c r="AT57">
        <f t="shared" si="6"/>
        <v>0</v>
      </c>
      <c r="AU57">
        <f t="shared" si="7"/>
        <v>0</v>
      </c>
      <c r="AV57">
        <f t="shared" si="8"/>
        <v>0</v>
      </c>
      <c r="AW57">
        <f t="shared" si="9"/>
        <v>0</v>
      </c>
    </row>
    <row r="58" spans="22:49" x14ac:dyDescent="0.25">
      <c r="V58">
        <v>54</v>
      </c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2"/>
      <c r="AM58">
        <v>54</v>
      </c>
      <c r="AN58">
        <f t="shared" si="3"/>
        <v>0.12028173331760666</v>
      </c>
      <c r="AO58">
        <f t="shared" si="12"/>
        <v>0</v>
      </c>
      <c r="AP58">
        <f t="shared" si="13"/>
        <v>0</v>
      </c>
      <c r="AQ58">
        <f t="shared" si="14"/>
        <v>0</v>
      </c>
      <c r="AR58">
        <f t="shared" si="4"/>
        <v>0</v>
      </c>
      <c r="AS58">
        <f t="shared" si="5"/>
        <v>0</v>
      </c>
      <c r="AT58">
        <f t="shared" si="6"/>
        <v>0</v>
      </c>
      <c r="AU58">
        <f t="shared" si="7"/>
        <v>0</v>
      </c>
      <c r="AV58">
        <f t="shared" si="8"/>
        <v>0</v>
      </c>
      <c r="AW58">
        <f t="shared" si="9"/>
        <v>0</v>
      </c>
    </row>
    <row r="59" spans="22:49" x14ac:dyDescent="0.25">
      <c r="V59">
        <v>55</v>
      </c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2"/>
      <c r="AM59">
        <v>55</v>
      </c>
      <c r="AN59">
        <f t="shared" si="3"/>
        <v>0.11565551280539103</v>
      </c>
      <c r="AO59">
        <f t="shared" si="12"/>
        <v>0</v>
      </c>
      <c r="AP59">
        <f t="shared" si="13"/>
        <v>0</v>
      </c>
      <c r="AQ59">
        <f t="shared" si="14"/>
        <v>0</v>
      </c>
      <c r="AR59">
        <f t="shared" si="4"/>
        <v>0</v>
      </c>
      <c r="AS59">
        <f t="shared" si="5"/>
        <v>0</v>
      </c>
      <c r="AT59">
        <f t="shared" si="6"/>
        <v>0</v>
      </c>
      <c r="AU59">
        <f t="shared" si="7"/>
        <v>0</v>
      </c>
      <c r="AV59">
        <f t="shared" si="8"/>
        <v>0</v>
      </c>
      <c r="AW59">
        <f t="shared" si="9"/>
        <v>0</v>
      </c>
    </row>
    <row r="60" spans="22:49" x14ac:dyDescent="0.25">
      <c r="V60">
        <v>56</v>
      </c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2"/>
      <c r="AM60">
        <v>56</v>
      </c>
      <c r="AN60">
        <f t="shared" si="3"/>
        <v>0.11120722385133754</v>
      </c>
      <c r="AO60">
        <f t="shared" si="12"/>
        <v>0</v>
      </c>
      <c r="AP60">
        <f t="shared" si="13"/>
        <v>0</v>
      </c>
      <c r="AQ60">
        <f t="shared" si="14"/>
        <v>0</v>
      </c>
      <c r="AR60">
        <f t="shared" si="4"/>
        <v>0</v>
      </c>
      <c r="AS60">
        <f t="shared" si="5"/>
        <v>0</v>
      </c>
      <c r="AT60">
        <f t="shared" si="6"/>
        <v>0</v>
      </c>
      <c r="AU60">
        <f t="shared" si="7"/>
        <v>0</v>
      </c>
      <c r="AV60">
        <f t="shared" si="8"/>
        <v>0</v>
      </c>
      <c r="AW60">
        <f t="shared" si="9"/>
        <v>0</v>
      </c>
    </row>
    <row r="61" spans="22:49" x14ac:dyDescent="0.25">
      <c r="V61">
        <v>57</v>
      </c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2"/>
      <c r="AM61">
        <v>57</v>
      </c>
      <c r="AN61">
        <f t="shared" si="3"/>
        <v>0.10693002293397837</v>
      </c>
      <c r="AO61">
        <f t="shared" si="12"/>
        <v>0</v>
      </c>
      <c r="AP61">
        <f t="shared" si="13"/>
        <v>0</v>
      </c>
      <c r="AQ61">
        <f t="shared" si="14"/>
        <v>0</v>
      </c>
      <c r="AR61">
        <f t="shared" si="4"/>
        <v>0</v>
      </c>
      <c r="AS61">
        <f t="shared" si="5"/>
        <v>0</v>
      </c>
      <c r="AT61">
        <f t="shared" si="6"/>
        <v>0</v>
      </c>
      <c r="AU61">
        <f t="shared" si="7"/>
        <v>0</v>
      </c>
      <c r="AV61">
        <f t="shared" si="8"/>
        <v>0</v>
      </c>
      <c r="AW61">
        <f t="shared" si="9"/>
        <v>0</v>
      </c>
    </row>
    <row r="62" spans="22:49" x14ac:dyDescent="0.25">
      <c r="V62">
        <v>58</v>
      </c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2"/>
      <c r="AM62">
        <v>58</v>
      </c>
      <c r="AN62">
        <f t="shared" si="3"/>
        <v>0.10281732974420998</v>
      </c>
      <c r="AO62">
        <f t="shared" si="12"/>
        <v>0</v>
      </c>
      <c r="AP62">
        <f t="shared" si="13"/>
        <v>0</v>
      </c>
      <c r="AQ62">
        <f t="shared" si="14"/>
        <v>0</v>
      </c>
      <c r="AR62">
        <f t="shared" si="4"/>
        <v>0</v>
      </c>
      <c r="AS62">
        <f t="shared" si="5"/>
        <v>0</v>
      </c>
      <c r="AT62">
        <f t="shared" si="6"/>
        <v>0</v>
      </c>
      <c r="AU62">
        <f t="shared" si="7"/>
        <v>0</v>
      </c>
      <c r="AV62">
        <f t="shared" si="8"/>
        <v>0</v>
      </c>
      <c r="AW62">
        <f t="shared" si="9"/>
        <v>0</v>
      </c>
    </row>
    <row r="63" spans="22:49" x14ac:dyDescent="0.25">
      <c r="V63">
        <v>59</v>
      </c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2"/>
      <c r="AM63">
        <v>59</v>
      </c>
      <c r="AN63">
        <f t="shared" si="3"/>
        <v>9.8862817061740368E-2</v>
      </c>
      <c r="AO63">
        <f t="shared" si="12"/>
        <v>0</v>
      </c>
      <c r="AP63">
        <f t="shared" si="13"/>
        <v>0</v>
      </c>
      <c r="AQ63">
        <f t="shared" si="14"/>
        <v>0</v>
      </c>
      <c r="AR63">
        <f t="shared" si="4"/>
        <v>0</v>
      </c>
      <c r="AS63">
        <f t="shared" si="5"/>
        <v>0</v>
      </c>
      <c r="AT63">
        <f t="shared" si="6"/>
        <v>0</v>
      </c>
      <c r="AU63">
        <f t="shared" si="7"/>
        <v>0</v>
      </c>
      <c r="AV63">
        <f t="shared" si="8"/>
        <v>0</v>
      </c>
      <c r="AW63">
        <f t="shared" si="9"/>
        <v>0</v>
      </c>
    </row>
    <row r="64" spans="22:49" x14ac:dyDescent="0.25">
      <c r="V64">
        <v>60</v>
      </c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2"/>
      <c r="AM64">
        <v>60</v>
      </c>
      <c r="AN64">
        <f t="shared" si="3"/>
        <v>9.506040102090417E-2</v>
      </c>
      <c r="AO64">
        <f t="shared" si="12"/>
        <v>0</v>
      </c>
      <c r="AP64">
        <f t="shared" si="13"/>
        <v>0</v>
      </c>
      <c r="AQ64">
        <f t="shared" si="14"/>
        <v>0</v>
      </c>
      <c r="AR64">
        <f t="shared" si="4"/>
        <v>0</v>
      </c>
      <c r="AS64">
        <f t="shared" si="5"/>
        <v>0</v>
      </c>
      <c r="AT64">
        <f t="shared" si="6"/>
        <v>0</v>
      </c>
      <c r="AU64">
        <f t="shared" si="7"/>
        <v>0</v>
      </c>
      <c r="AV64">
        <f t="shared" si="8"/>
        <v>0</v>
      </c>
      <c r="AW64">
        <f t="shared" si="9"/>
        <v>0</v>
      </c>
    </row>
    <row r="65" spans="22:49" x14ac:dyDescent="0.25">
      <c r="V65">
        <v>61</v>
      </c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2"/>
      <c r="AM65">
        <v>61</v>
      </c>
      <c r="AN65">
        <f t="shared" si="3"/>
        <v>9.1404231750869397E-2</v>
      </c>
      <c r="AO65">
        <f t="shared" si="12"/>
        <v>0</v>
      </c>
      <c r="AP65">
        <f t="shared" si="13"/>
        <v>0</v>
      </c>
      <c r="AQ65">
        <f t="shared" si="14"/>
        <v>0</v>
      </c>
      <c r="AR65">
        <f t="shared" si="4"/>
        <v>0</v>
      </c>
      <c r="AS65">
        <f t="shared" si="5"/>
        <v>0</v>
      </c>
      <c r="AT65">
        <f t="shared" si="6"/>
        <v>0</v>
      </c>
      <c r="AU65">
        <f t="shared" si="7"/>
        <v>0</v>
      </c>
      <c r="AV65">
        <f t="shared" si="8"/>
        <v>0</v>
      </c>
      <c r="AW65">
        <f t="shared" si="9"/>
        <v>0</v>
      </c>
    </row>
    <row r="66" spans="22:49" x14ac:dyDescent="0.25">
      <c r="V66">
        <v>62</v>
      </c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2"/>
      <c r="AM66">
        <v>62</v>
      </c>
      <c r="AN66">
        <f t="shared" si="3"/>
        <v>8.7888684375835968E-2</v>
      </c>
      <c r="AO66">
        <f t="shared" si="12"/>
        <v>0</v>
      </c>
      <c r="AP66">
        <f t="shared" si="13"/>
        <v>0</v>
      </c>
      <c r="AQ66">
        <f t="shared" si="14"/>
        <v>0</v>
      </c>
      <c r="AR66">
        <f t="shared" si="4"/>
        <v>0</v>
      </c>
      <c r="AS66">
        <f t="shared" si="5"/>
        <v>0</v>
      </c>
      <c r="AT66">
        <f t="shared" si="6"/>
        <v>0</v>
      </c>
      <c r="AU66">
        <f t="shared" si="7"/>
        <v>0</v>
      </c>
      <c r="AV66">
        <f t="shared" si="8"/>
        <v>0</v>
      </c>
      <c r="AW66">
        <f t="shared" si="9"/>
        <v>0</v>
      </c>
    </row>
    <row r="67" spans="22:49" x14ac:dyDescent="0.25">
      <c r="V67">
        <v>63</v>
      </c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2"/>
      <c r="AM67">
        <v>63</v>
      </c>
      <c r="AN67">
        <f t="shared" si="3"/>
        <v>8.4508350361380741E-2</v>
      </c>
      <c r="AO67">
        <f t="shared" si="12"/>
        <v>0</v>
      </c>
      <c r="AP67">
        <f t="shared" si="13"/>
        <v>0</v>
      </c>
      <c r="AQ67">
        <f t="shared" si="14"/>
        <v>0</v>
      </c>
      <c r="AR67">
        <f t="shared" si="4"/>
        <v>0</v>
      </c>
      <c r="AS67">
        <f t="shared" si="5"/>
        <v>0</v>
      </c>
      <c r="AT67">
        <f t="shared" si="6"/>
        <v>0</v>
      </c>
      <c r="AU67">
        <f t="shared" si="7"/>
        <v>0</v>
      </c>
      <c r="AV67">
        <f t="shared" si="8"/>
        <v>0</v>
      </c>
      <c r="AW67">
        <f t="shared" si="9"/>
        <v>0</v>
      </c>
    </row>
    <row r="68" spans="22:49" x14ac:dyDescent="0.25">
      <c r="V68">
        <v>64</v>
      </c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2"/>
      <c r="AM68">
        <v>64</v>
      </c>
      <c r="AN68">
        <f t="shared" si="3"/>
        <v>8.1258029193635312E-2</v>
      </c>
      <c r="AO68">
        <f t="shared" ref="AO68:AO104" si="15">W68+Z68+AC68+AF68+AI68</f>
        <v>0</v>
      </c>
      <c r="AP68">
        <f t="shared" ref="AP68:AP104" si="16">X68+AA68+AD68+AG68+AJ68</f>
        <v>0</v>
      </c>
      <c r="AQ68">
        <f t="shared" ref="AQ68:AQ104" si="17">Y68+AB68+AE68+AH68+AK68</f>
        <v>0</v>
      </c>
      <c r="AR68">
        <f t="shared" si="4"/>
        <v>0</v>
      </c>
      <c r="AS68">
        <f t="shared" si="5"/>
        <v>0</v>
      </c>
      <c r="AT68">
        <f t="shared" si="6"/>
        <v>0</v>
      </c>
      <c r="AU68">
        <f t="shared" si="7"/>
        <v>0</v>
      </c>
      <c r="AV68">
        <f t="shared" si="8"/>
        <v>0</v>
      </c>
      <c r="AW68">
        <f t="shared" si="9"/>
        <v>0</v>
      </c>
    </row>
    <row r="69" spans="22:49" x14ac:dyDescent="0.25">
      <c r="V69">
        <v>65</v>
      </c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2"/>
      <c r="AM69">
        <v>65</v>
      </c>
      <c r="AN69">
        <f t="shared" ref="AN69:AN104" si="18">1/(1+$AN$2)^AM69</f>
        <v>7.8132720378495488E-2</v>
      </c>
      <c r="AO69">
        <f t="shared" si="15"/>
        <v>0</v>
      </c>
      <c r="AP69">
        <f t="shared" si="16"/>
        <v>0</v>
      </c>
      <c r="AQ69">
        <f t="shared" si="17"/>
        <v>0</v>
      </c>
      <c r="AR69">
        <f t="shared" ref="AR69:AR104" si="19">IF(AP69&lt;0,$AR$2*(-AP69),0)</f>
        <v>0</v>
      </c>
      <c r="AS69">
        <f t="shared" ref="AS69:AS104" si="20">AR69*(1+$AS$2)^AM69</f>
        <v>0</v>
      </c>
      <c r="AT69">
        <f t="shared" ref="AT69:AT104" si="21">AS69*AN69</f>
        <v>0</v>
      </c>
      <c r="AU69">
        <f t="shared" ref="AU69:AU104" si="22">IF(AQ69&lt;0,0,$AU$2*(AQ69))</f>
        <v>0</v>
      </c>
      <c r="AV69">
        <f t="shared" ref="AV69:AV104" si="23">AU69*(1+$AV$2)^AM69</f>
        <v>0</v>
      </c>
      <c r="AW69">
        <f t="shared" ref="AW69:AW104" si="24">AV69*AN69</f>
        <v>0</v>
      </c>
    </row>
    <row r="70" spans="22:49" x14ac:dyDescent="0.25">
      <c r="V70">
        <v>66</v>
      </c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2"/>
      <c r="AM70">
        <v>66</v>
      </c>
      <c r="AN70">
        <f t="shared" si="18"/>
        <v>7.5127615748553353E-2</v>
      </c>
      <c r="AO70">
        <f t="shared" si="15"/>
        <v>0</v>
      </c>
      <c r="AP70">
        <f t="shared" si="16"/>
        <v>0</v>
      </c>
      <c r="AQ70">
        <f t="shared" si="17"/>
        <v>0</v>
      </c>
      <c r="AR70">
        <f t="shared" si="19"/>
        <v>0</v>
      </c>
      <c r="AS70">
        <f t="shared" si="20"/>
        <v>0</v>
      </c>
      <c r="AT70">
        <f t="shared" si="21"/>
        <v>0</v>
      </c>
      <c r="AU70">
        <f t="shared" si="22"/>
        <v>0</v>
      </c>
      <c r="AV70">
        <f t="shared" si="23"/>
        <v>0</v>
      </c>
      <c r="AW70">
        <f t="shared" si="24"/>
        <v>0</v>
      </c>
    </row>
    <row r="71" spans="22:49" x14ac:dyDescent="0.25">
      <c r="V71">
        <v>67</v>
      </c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2"/>
      <c r="AM71">
        <v>67</v>
      </c>
      <c r="AN71">
        <f t="shared" si="18"/>
        <v>7.2238092065916693E-2</v>
      </c>
      <c r="AO71">
        <f t="shared" si="15"/>
        <v>0</v>
      </c>
      <c r="AP71">
        <f t="shared" si="16"/>
        <v>0</v>
      </c>
      <c r="AQ71">
        <f t="shared" si="17"/>
        <v>0</v>
      </c>
      <c r="AR71">
        <f t="shared" si="19"/>
        <v>0</v>
      </c>
      <c r="AS71">
        <f t="shared" si="20"/>
        <v>0</v>
      </c>
      <c r="AT71">
        <f t="shared" si="21"/>
        <v>0</v>
      </c>
      <c r="AU71">
        <f t="shared" si="22"/>
        <v>0</v>
      </c>
      <c r="AV71">
        <f t="shared" si="23"/>
        <v>0</v>
      </c>
      <c r="AW71">
        <f t="shared" si="24"/>
        <v>0</v>
      </c>
    </row>
    <row r="72" spans="22:49" x14ac:dyDescent="0.25">
      <c r="V72">
        <v>68</v>
      </c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2"/>
      <c r="AM72">
        <v>68</v>
      </c>
      <c r="AN72">
        <f t="shared" si="18"/>
        <v>6.9459703909535264E-2</v>
      </c>
      <c r="AO72">
        <f t="shared" si="15"/>
        <v>0</v>
      </c>
      <c r="AP72">
        <f t="shared" si="16"/>
        <v>0</v>
      </c>
      <c r="AQ72">
        <f t="shared" si="17"/>
        <v>0</v>
      </c>
      <c r="AR72">
        <f t="shared" si="19"/>
        <v>0</v>
      </c>
      <c r="AS72">
        <f t="shared" si="20"/>
        <v>0</v>
      </c>
      <c r="AT72">
        <f t="shared" si="21"/>
        <v>0</v>
      </c>
      <c r="AU72">
        <f t="shared" si="22"/>
        <v>0</v>
      </c>
      <c r="AV72">
        <f t="shared" si="23"/>
        <v>0</v>
      </c>
      <c r="AW72">
        <f t="shared" si="24"/>
        <v>0</v>
      </c>
    </row>
    <row r="73" spans="22:49" x14ac:dyDescent="0.25">
      <c r="V73">
        <v>69</v>
      </c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2"/>
      <c r="AM73">
        <v>69</v>
      </c>
      <c r="AN73">
        <f t="shared" si="18"/>
        <v>6.6788176836091603E-2</v>
      </c>
      <c r="AO73">
        <f t="shared" si="15"/>
        <v>0</v>
      </c>
      <c r="AP73">
        <f t="shared" si="16"/>
        <v>0</v>
      </c>
      <c r="AQ73">
        <f t="shared" si="17"/>
        <v>0</v>
      </c>
      <c r="AR73">
        <f t="shared" si="19"/>
        <v>0</v>
      </c>
      <c r="AS73">
        <f t="shared" si="20"/>
        <v>0</v>
      </c>
      <c r="AT73">
        <f t="shared" si="21"/>
        <v>0</v>
      </c>
      <c r="AU73">
        <f t="shared" si="22"/>
        <v>0</v>
      </c>
      <c r="AV73">
        <f t="shared" si="23"/>
        <v>0</v>
      </c>
      <c r="AW73">
        <f t="shared" si="24"/>
        <v>0</v>
      </c>
    </row>
    <row r="74" spans="22:49" x14ac:dyDescent="0.25">
      <c r="V74">
        <v>70</v>
      </c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2"/>
      <c r="AM74">
        <v>70</v>
      </c>
      <c r="AN74">
        <f t="shared" si="18"/>
        <v>6.4219400803934235E-2</v>
      </c>
      <c r="AO74">
        <f t="shared" si="15"/>
        <v>0</v>
      </c>
      <c r="AP74">
        <f t="shared" si="16"/>
        <v>0</v>
      </c>
      <c r="AQ74">
        <f t="shared" si="17"/>
        <v>0</v>
      </c>
      <c r="AR74">
        <f t="shared" si="19"/>
        <v>0</v>
      </c>
      <c r="AS74">
        <f t="shared" si="20"/>
        <v>0</v>
      </c>
      <c r="AT74">
        <f t="shared" si="21"/>
        <v>0</v>
      </c>
      <c r="AU74">
        <f t="shared" si="22"/>
        <v>0</v>
      </c>
      <c r="AV74">
        <f t="shared" si="23"/>
        <v>0</v>
      </c>
      <c r="AW74">
        <f t="shared" si="24"/>
        <v>0</v>
      </c>
    </row>
    <row r="75" spans="22:49" x14ac:dyDescent="0.25">
      <c r="V75">
        <v>71</v>
      </c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2"/>
      <c r="AM75">
        <v>71</v>
      </c>
      <c r="AN75">
        <f t="shared" si="18"/>
        <v>6.1749423849936765E-2</v>
      </c>
      <c r="AO75">
        <f t="shared" si="15"/>
        <v>0</v>
      </c>
      <c r="AP75">
        <f t="shared" si="16"/>
        <v>0</v>
      </c>
      <c r="AQ75">
        <f t="shared" si="17"/>
        <v>0</v>
      </c>
      <c r="AR75">
        <f t="shared" si="19"/>
        <v>0</v>
      </c>
      <c r="AS75">
        <f t="shared" si="20"/>
        <v>0</v>
      </c>
      <c r="AT75">
        <f t="shared" si="21"/>
        <v>0</v>
      </c>
      <c r="AU75">
        <f t="shared" si="22"/>
        <v>0</v>
      </c>
      <c r="AV75">
        <f t="shared" si="23"/>
        <v>0</v>
      </c>
      <c r="AW75">
        <f t="shared" si="24"/>
        <v>0</v>
      </c>
    </row>
    <row r="76" spans="22:49" x14ac:dyDescent="0.25">
      <c r="V76">
        <v>72</v>
      </c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2"/>
      <c r="AM76">
        <v>72</v>
      </c>
      <c r="AN76">
        <f t="shared" si="18"/>
        <v>5.937444600955457E-2</v>
      </c>
      <c r="AO76">
        <f t="shared" si="15"/>
        <v>0</v>
      </c>
      <c r="AP76">
        <f t="shared" si="16"/>
        <v>0</v>
      </c>
      <c r="AQ76">
        <f t="shared" si="17"/>
        <v>0</v>
      </c>
      <c r="AR76">
        <f t="shared" si="19"/>
        <v>0</v>
      </c>
      <c r="AS76">
        <f t="shared" si="20"/>
        <v>0</v>
      </c>
      <c r="AT76">
        <f t="shared" si="21"/>
        <v>0</v>
      </c>
      <c r="AU76">
        <f t="shared" si="22"/>
        <v>0</v>
      </c>
      <c r="AV76">
        <f t="shared" si="23"/>
        <v>0</v>
      </c>
      <c r="AW76">
        <f t="shared" si="24"/>
        <v>0</v>
      </c>
    </row>
    <row r="77" spans="22:49" x14ac:dyDescent="0.25">
      <c r="V77">
        <v>73</v>
      </c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2"/>
      <c r="AM77">
        <v>73</v>
      </c>
      <c r="AN77">
        <f t="shared" si="18"/>
        <v>5.7090813470725546E-2</v>
      </c>
      <c r="AO77">
        <f t="shared" si="15"/>
        <v>0</v>
      </c>
      <c r="AP77">
        <f t="shared" si="16"/>
        <v>0</v>
      </c>
      <c r="AQ77">
        <f t="shared" si="17"/>
        <v>0</v>
      </c>
      <c r="AR77">
        <f t="shared" si="19"/>
        <v>0</v>
      </c>
      <c r="AS77">
        <f t="shared" si="20"/>
        <v>0</v>
      </c>
      <c r="AT77">
        <f t="shared" si="21"/>
        <v>0</v>
      </c>
      <c r="AU77">
        <f t="shared" si="22"/>
        <v>0</v>
      </c>
      <c r="AV77">
        <f t="shared" si="23"/>
        <v>0</v>
      </c>
      <c r="AW77">
        <f t="shared" si="24"/>
        <v>0</v>
      </c>
    </row>
    <row r="78" spans="22:49" x14ac:dyDescent="0.25">
      <c r="V78">
        <v>74</v>
      </c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2"/>
      <c r="AM78">
        <v>74</v>
      </c>
      <c r="AN78">
        <f t="shared" si="18"/>
        <v>5.4895012952620711E-2</v>
      </c>
      <c r="AO78">
        <f t="shared" si="15"/>
        <v>0</v>
      </c>
      <c r="AP78">
        <f t="shared" si="16"/>
        <v>0</v>
      </c>
      <c r="AQ78">
        <f t="shared" si="17"/>
        <v>0</v>
      </c>
      <c r="AR78">
        <f t="shared" si="19"/>
        <v>0</v>
      </c>
      <c r="AS78">
        <f t="shared" si="20"/>
        <v>0</v>
      </c>
      <c r="AT78">
        <f t="shared" si="21"/>
        <v>0</v>
      </c>
      <c r="AU78">
        <f t="shared" si="22"/>
        <v>0</v>
      </c>
      <c r="AV78">
        <f t="shared" si="23"/>
        <v>0</v>
      </c>
      <c r="AW78">
        <f t="shared" si="24"/>
        <v>0</v>
      </c>
    </row>
    <row r="79" spans="22:49" x14ac:dyDescent="0.25">
      <c r="V79">
        <v>75</v>
      </c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2"/>
      <c r="AM79">
        <v>75</v>
      </c>
      <c r="AN79">
        <f t="shared" si="18"/>
        <v>5.2783666300596846E-2</v>
      </c>
      <c r="AO79">
        <f t="shared" si="15"/>
        <v>0</v>
      </c>
      <c r="AP79">
        <f t="shared" si="16"/>
        <v>0</v>
      </c>
      <c r="AQ79">
        <f t="shared" si="17"/>
        <v>0</v>
      </c>
      <c r="AR79">
        <f t="shared" si="19"/>
        <v>0</v>
      </c>
      <c r="AS79">
        <f t="shared" si="20"/>
        <v>0</v>
      </c>
      <c r="AT79">
        <f t="shared" si="21"/>
        <v>0</v>
      </c>
      <c r="AU79">
        <f t="shared" si="22"/>
        <v>0</v>
      </c>
      <c r="AV79">
        <f t="shared" si="23"/>
        <v>0</v>
      </c>
      <c r="AW79">
        <f t="shared" si="24"/>
        <v>0</v>
      </c>
    </row>
    <row r="80" spans="22:49" x14ac:dyDescent="0.25">
      <c r="V80">
        <v>76</v>
      </c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2"/>
      <c r="AM80">
        <v>76</v>
      </c>
      <c r="AN80">
        <f t="shared" si="18"/>
        <v>5.0753525289035421E-2</v>
      </c>
      <c r="AO80">
        <f t="shared" si="15"/>
        <v>0</v>
      </c>
      <c r="AP80">
        <f t="shared" si="16"/>
        <v>0</v>
      </c>
      <c r="AQ80">
        <f t="shared" si="17"/>
        <v>0</v>
      </c>
      <c r="AR80">
        <f t="shared" si="19"/>
        <v>0</v>
      </c>
      <c r="AS80">
        <f t="shared" si="20"/>
        <v>0</v>
      </c>
      <c r="AT80">
        <f t="shared" si="21"/>
        <v>0</v>
      </c>
      <c r="AU80">
        <f t="shared" si="22"/>
        <v>0</v>
      </c>
      <c r="AV80">
        <f t="shared" si="23"/>
        <v>0</v>
      </c>
      <c r="AW80">
        <f t="shared" si="24"/>
        <v>0</v>
      </c>
    </row>
    <row r="81" spans="22:49" x14ac:dyDescent="0.25">
      <c r="V81">
        <v>77</v>
      </c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2"/>
      <c r="AM81">
        <v>77</v>
      </c>
      <c r="AN81">
        <f t="shared" si="18"/>
        <v>4.8801466624072518E-2</v>
      </c>
      <c r="AO81">
        <f t="shared" si="15"/>
        <v>0</v>
      </c>
      <c r="AP81">
        <f t="shared" si="16"/>
        <v>0</v>
      </c>
      <c r="AQ81">
        <f t="shared" si="17"/>
        <v>0</v>
      </c>
      <c r="AR81">
        <f t="shared" si="19"/>
        <v>0</v>
      </c>
      <c r="AS81">
        <f t="shared" si="20"/>
        <v>0</v>
      </c>
      <c r="AT81">
        <f t="shared" si="21"/>
        <v>0</v>
      </c>
      <c r="AU81">
        <f t="shared" si="22"/>
        <v>0</v>
      </c>
      <c r="AV81">
        <f t="shared" si="23"/>
        <v>0</v>
      </c>
      <c r="AW81">
        <f t="shared" si="24"/>
        <v>0</v>
      </c>
    </row>
    <row r="82" spans="22:49" x14ac:dyDescent="0.25">
      <c r="V82">
        <v>78</v>
      </c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2"/>
      <c r="AM82">
        <v>78</v>
      </c>
      <c r="AN82">
        <f t="shared" si="18"/>
        <v>4.6924487138531264E-2</v>
      </c>
      <c r="AO82">
        <f t="shared" si="15"/>
        <v>0</v>
      </c>
      <c r="AP82">
        <f t="shared" si="16"/>
        <v>0</v>
      </c>
      <c r="AQ82">
        <f t="shared" si="17"/>
        <v>0</v>
      </c>
      <c r="AR82">
        <f t="shared" si="19"/>
        <v>0</v>
      </c>
      <c r="AS82">
        <f t="shared" si="20"/>
        <v>0</v>
      </c>
      <c r="AT82">
        <f t="shared" si="21"/>
        <v>0</v>
      </c>
      <c r="AU82">
        <f t="shared" si="22"/>
        <v>0</v>
      </c>
      <c r="AV82">
        <f t="shared" si="23"/>
        <v>0</v>
      </c>
      <c r="AW82">
        <f t="shared" si="24"/>
        <v>0</v>
      </c>
    </row>
    <row r="83" spans="22:49" x14ac:dyDescent="0.25">
      <c r="V83">
        <v>79</v>
      </c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2"/>
      <c r="AM83">
        <v>79</v>
      </c>
      <c r="AN83">
        <f t="shared" si="18"/>
        <v>4.5119699171664682E-2</v>
      </c>
      <c r="AO83">
        <f t="shared" si="15"/>
        <v>0</v>
      </c>
      <c r="AP83">
        <f t="shared" si="16"/>
        <v>0</v>
      </c>
      <c r="AQ83">
        <f t="shared" si="17"/>
        <v>0</v>
      </c>
      <c r="AR83">
        <f t="shared" si="19"/>
        <v>0</v>
      </c>
      <c r="AS83">
        <f t="shared" si="20"/>
        <v>0</v>
      </c>
      <c r="AT83">
        <f t="shared" si="21"/>
        <v>0</v>
      </c>
      <c r="AU83">
        <f t="shared" si="22"/>
        <v>0</v>
      </c>
      <c r="AV83">
        <f t="shared" si="23"/>
        <v>0</v>
      </c>
      <c r="AW83">
        <f t="shared" si="24"/>
        <v>0</v>
      </c>
    </row>
    <row r="84" spans="22:49" x14ac:dyDescent="0.25">
      <c r="V84">
        <v>80</v>
      </c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2"/>
      <c r="AM84">
        <v>80</v>
      </c>
      <c r="AN84">
        <f t="shared" si="18"/>
        <v>4.3384326126600647E-2</v>
      </c>
      <c r="AO84">
        <f t="shared" si="15"/>
        <v>0</v>
      </c>
      <c r="AP84">
        <f t="shared" si="16"/>
        <v>0</v>
      </c>
      <c r="AQ84">
        <f t="shared" si="17"/>
        <v>0</v>
      </c>
      <c r="AR84">
        <f t="shared" si="19"/>
        <v>0</v>
      </c>
      <c r="AS84">
        <f t="shared" si="20"/>
        <v>0</v>
      </c>
      <c r="AT84">
        <f t="shared" si="21"/>
        <v>0</v>
      </c>
      <c r="AU84">
        <f t="shared" si="22"/>
        <v>0</v>
      </c>
      <c r="AV84">
        <f t="shared" si="23"/>
        <v>0</v>
      </c>
      <c r="AW84">
        <f t="shared" si="24"/>
        <v>0</v>
      </c>
    </row>
    <row r="85" spans="22:49" x14ac:dyDescent="0.25">
      <c r="V85">
        <v>81</v>
      </c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2"/>
      <c r="AM85">
        <v>81</v>
      </c>
      <c r="AN85">
        <f t="shared" si="18"/>
        <v>4.171569819865447E-2</v>
      </c>
      <c r="AO85">
        <f t="shared" si="15"/>
        <v>0</v>
      </c>
      <c r="AP85">
        <f t="shared" si="16"/>
        <v>0</v>
      </c>
      <c r="AQ85">
        <f t="shared" si="17"/>
        <v>0</v>
      </c>
      <c r="AR85">
        <f t="shared" si="19"/>
        <v>0</v>
      </c>
      <c r="AS85">
        <f t="shared" si="20"/>
        <v>0</v>
      </c>
      <c r="AT85">
        <f t="shared" si="21"/>
        <v>0</v>
      </c>
      <c r="AU85">
        <f t="shared" si="22"/>
        <v>0</v>
      </c>
      <c r="AV85">
        <f t="shared" si="23"/>
        <v>0</v>
      </c>
      <c r="AW85">
        <f t="shared" si="24"/>
        <v>0</v>
      </c>
    </row>
    <row r="86" spans="22:49" x14ac:dyDescent="0.25">
      <c r="V86">
        <v>82</v>
      </c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2"/>
      <c r="AM86">
        <v>82</v>
      </c>
      <c r="AN86">
        <f t="shared" si="18"/>
        <v>4.0111248267936987E-2</v>
      </c>
      <c r="AO86">
        <f t="shared" si="15"/>
        <v>0</v>
      </c>
      <c r="AP86">
        <f t="shared" si="16"/>
        <v>0</v>
      </c>
      <c r="AQ86">
        <f t="shared" si="17"/>
        <v>0</v>
      </c>
      <c r="AR86">
        <f t="shared" si="19"/>
        <v>0</v>
      </c>
      <c r="AS86">
        <f t="shared" si="20"/>
        <v>0</v>
      </c>
      <c r="AT86">
        <f t="shared" si="21"/>
        <v>0</v>
      </c>
      <c r="AU86">
        <f t="shared" si="22"/>
        <v>0</v>
      </c>
      <c r="AV86">
        <f t="shared" si="23"/>
        <v>0</v>
      </c>
      <c r="AW86">
        <f t="shared" si="24"/>
        <v>0</v>
      </c>
    </row>
    <row r="87" spans="22:49" x14ac:dyDescent="0.25">
      <c r="V87">
        <v>83</v>
      </c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2"/>
      <c r="AM87">
        <v>83</v>
      </c>
      <c r="AN87">
        <f t="shared" si="18"/>
        <v>3.8568507949939407E-2</v>
      </c>
      <c r="AO87">
        <f t="shared" si="15"/>
        <v>0</v>
      </c>
      <c r="AP87">
        <f t="shared" si="16"/>
        <v>0</v>
      </c>
      <c r="AQ87">
        <f t="shared" si="17"/>
        <v>0</v>
      </c>
      <c r="AR87">
        <f t="shared" si="19"/>
        <v>0</v>
      </c>
      <c r="AS87">
        <f t="shared" si="20"/>
        <v>0</v>
      </c>
      <c r="AT87">
        <f t="shared" si="21"/>
        <v>0</v>
      </c>
      <c r="AU87">
        <f t="shared" si="22"/>
        <v>0</v>
      </c>
      <c r="AV87">
        <f t="shared" si="23"/>
        <v>0</v>
      </c>
      <c r="AW87">
        <f t="shared" si="24"/>
        <v>0</v>
      </c>
    </row>
    <row r="88" spans="22:49" x14ac:dyDescent="0.25">
      <c r="V88">
        <v>84</v>
      </c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2"/>
      <c r="AM88">
        <v>84</v>
      </c>
      <c r="AN88">
        <f t="shared" si="18"/>
        <v>3.7085103798018659E-2</v>
      </c>
      <c r="AO88">
        <f t="shared" si="15"/>
        <v>0</v>
      </c>
      <c r="AP88">
        <f t="shared" si="16"/>
        <v>0</v>
      </c>
      <c r="AQ88">
        <f t="shared" si="17"/>
        <v>0</v>
      </c>
      <c r="AR88">
        <f t="shared" si="19"/>
        <v>0</v>
      </c>
      <c r="AS88">
        <f t="shared" si="20"/>
        <v>0</v>
      </c>
      <c r="AT88">
        <f t="shared" si="21"/>
        <v>0</v>
      </c>
      <c r="AU88">
        <f t="shared" si="22"/>
        <v>0</v>
      </c>
      <c r="AV88">
        <f t="shared" si="23"/>
        <v>0</v>
      </c>
      <c r="AW88">
        <f t="shared" si="24"/>
        <v>0</v>
      </c>
    </row>
    <row r="89" spans="22:49" x14ac:dyDescent="0.25">
      <c r="V89">
        <v>85</v>
      </c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2"/>
      <c r="AM89">
        <v>85</v>
      </c>
      <c r="AN89">
        <f t="shared" si="18"/>
        <v>3.5658753651941009E-2</v>
      </c>
      <c r="AO89">
        <f t="shared" si="15"/>
        <v>0</v>
      </c>
      <c r="AP89">
        <f t="shared" si="16"/>
        <v>0</v>
      </c>
      <c r="AQ89">
        <f t="shared" si="17"/>
        <v>0</v>
      </c>
      <c r="AR89">
        <f t="shared" si="19"/>
        <v>0</v>
      </c>
      <c r="AS89">
        <f t="shared" si="20"/>
        <v>0</v>
      </c>
      <c r="AT89">
        <f t="shared" si="21"/>
        <v>0</v>
      </c>
      <c r="AU89">
        <f t="shared" si="22"/>
        <v>0</v>
      </c>
      <c r="AV89">
        <f t="shared" si="23"/>
        <v>0</v>
      </c>
      <c r="AW89">
        <f t="shared" si="24"/>
        <v>0</v>
      </c>
    </row>
    <row r="90" spans="22:49" x14ac:dyDescent="0.25">
      <c r="V90">
        <v>86</v>
      </c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2"/>
      <c r="AM90">
        <v>86</v>
      </c>
      <c r="AN90">
        <f t="shared" si="18"/>
        <v>3.4287263126866356E-2</v>
      </c>
      <c r="AO90">
        <f t="shared" si="15"/>
        <v>0</v>
      </c>
      <c r="AP90">
        <f t="shared" si="16"/>
        <v>0</v>
      </c>
      <c r="AQ90">
        <f t="shared" si="17"/>
        <v>0</v>
      </c>
      <c r="AR90">
        <f t="shared" si="19"/>
        <v>0</v>
      </c>
      <c r="AS90">
        <f t="shared" si="20"/>
        <v>0</v>
      </c>
      <c r="AT90">
        <f t="shared" si="21"/>
        <v>0</v>
      </c>
      <c r="AU90">
        <f t="shared" si="22"/>
        <v>0</v>
      </c>
      <c r="AV90">
        <f t="shared" si="23"/>
        <v>0</v>
      </c>
      <c r="AW90">
        <f t="shared" si="24"/>
        <v>0</v>
      </c>
    </row>
    <row r="91" spans="22:49" x14ac:dyDescent="0.25">
      <c r="V91">
        <v>87</v>
      </c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2"/>
      <c r="AM91">
        <v>87</v>
      </c>
      <c r="AN91">
        <f t="shared" si="18"/>
        <v>3.2968522237371505E-2</v>
      </c>
      <c r="AO91">
        <f t="shared" si="15"/>
        <v>0</v>
      </c>
      <c r="AP91">
        <f t="shared" si="16"/>
        <v>0</v>
      </c>
      <c r="AQ91">
        <f t="shared" si="17"/>
        <v>0</v>
      </c>
      <c r="AR91">
        <f t="shared" si="19"/>
        <v>0</v>
      </c>
      <c r="AS91">
        <f t="shared" si="20"/>
        <v>0</v>
      </c>
      <c r="AT91">
        <f t="shared" si="21"/>
        <v>0</v>
      </c>
      <c r="AU91">
        <f t="shared" si="22"/>
        <v>0</v>
      </c>
      <c r="AV91">
        <f t="shared" si="23"/>
        <v>0</v>
      </c>
      <c r="AW91">
        <f t="shared" si="24"/>
        <v>0</v>
      </c>
    </row>
    <row r="92" spans="22:49" x14ac:dyDescent="0.25">
      <c r="V92">
        <v>88</v>
      </c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2"/>
      <c r="AM92">
        <v>88</v>
      </c>
      <c r="AN92">
        <f t="shared" si="18"/>
        <v>3.1700502151318748E-2</v>
      </c>
      <c r="AO92">
        <f t="shared" si="15"/>
        <v>0</v>
      </c>
      <c r="AP92">
        <f t="shared" si="16"/>
        <v>0</v>
      </c>
      <c r="AQ92">
        <f t="shared" si="17"/>
        <v>0</v>
      </c>
      <c r="AR92">
        <f t="shared" si="19"/>
        <v>0</v>
      </c>
      <c r="AS92">
        <f t="shared" si="20"/>
        <v>0</v>
      </c>
      <c r="AT92">
        <f t="shared" si="21"/>
        <v>0</v>
      </c>
      <c r="AU92">
        <f t="shared" si="22"/>
        <v>0</v>
      </c>
      <c r="AV92">
        <f t="shared" si="23"/>
        <v>0</v>
      </c>
      <c r="AW92">
        <f t="shared" si="24"/>
        <v>0</v>
      </c>
    </row>
    <row r="93" spans="22:49" x14ac:dyDescent="0.25">
      <c r="V93">
        <v>89</v>
      </c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2"/>
      <c r="AM93">
        <v>89</v>
      </c>
      <c r="AN93">
        <f t="shared" si="18"/>
        <v>3.0481252068575718E-2</v>
      </c>
      <c r="AO93">
        <f t="shared" si="15"/>
        <v>0</v>
      </c>
      <c r="AP93">
        <f t="shared" si="16"/>
        <v>0</v>
      </c>
      <c r="AQ93">
        <f t="shared" si="17"/>
        <v>0</v>
      </c>
      <c r="AR93">
        <f t="shared" si="19"/>
        <v>0</v>
      </c>
      <c r="AS93">
        <f t="shared" si="20"/>
        <v>0</v>
      </c>
      <c r="AT93">
        <f t="shared" si="21"/>
        <v>0</v>
      </c>
      <c r="AU93">
        <f t="shared" si="22"/>
        <v>0</v>
      </c>
      <c r="AV93">
        <f t="shared" si="23"/>
        <v>0</v>
      </c>
      <c r="AW93">
        <f t="shared" si="24"/>
        <v>0</v>
      </c>
    </row>
    <row r="94" spans="22:49" x14ac:dyDescent="0.25">
      <c r="V94">
        <v>90</v>
      </c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2"/>
      <c r="AM94">
        <v>90</v>
      </c>
      <c r="AN94">
        <f t="shared" si="18"/>
        <v>2.9308896219784344E-2</v>
      </c>
      <c r="AO94">
        <f t="shared" si="15"/>
        <v>0</v>
      </c>
      <c r="AP94">
        <f t="shared" si="16"/>
        <v>0</v>
      </c>
      <c r="AQ94">
        <f t="shared" si="17"/>
        <v>0</v>
      </c>
      <c r="AR94">
        <f t="shared" si="19"/>
        <v>0</v>
      </c>
      <c r="AS94">
        <f t="shared" si="20"/>
        <v>0</v>
      </c>
      <c r="AT94">
        <f t="shared" si="21"/>
        <v>0</v>
      </c>
      <c r="AU94">
        <f t="shared" si="22"/>
        <v>0</v>
      </c>
      <c r="AV94">
        <f t="shared" si="23"/>
        <v>0</v>
      </c>
      <c r="AW94">
        <f t="shared" si="24"/>
        <v>0</v>
      </c>
    </row>
    <row r="95" spans="22:49" x14ac:dyDescent="0.25">
      <c r="V95">
        <v>91</v>
      </c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2"/>
      <c r="AM95">
        <v>91</v>
      </c>
      <c r="AN95">
        <f t="shared" si="18"/>
        <v>2.8181630980561867E-2</v>
      </c>
      <c r="AO95">
        <f t="shared" si="15"/>
        <v>0</v>
      </c>
      <c r="AP95">
        <f t="shared" si="16"/>
        <v>0</v>
      </c>
      <c r="AQ95">
        <f t="shared" si="17"/>
        <v>0</v>
      </c>
      <c r="AR95">
        <f t="shared" si="19"/>
        <v>0</v>
      </c>
      <c r="AS95">
        <f t="shared" si="20"/>
        <v>0</v>
      </c>
      <c r="AT95">
        <f t="shared" si="21"/>
        <v>0</v>
      </c>
      <c r="AU95">
        <f t="shared" si="22"/>
        <v>0</v>
      </c>
      <c r="AV95">
        <f t="shared" si="23"/>
        <v>0</v>
      </c>
      <c r="AW95">
        <f t="shared" si="24"/>
        <v>0</v>
      </c>
    </row>
    <row r="96" spans="22:49" x14ac:dyDescent="0.25">
      <c r="V96">
        <v>92</v>
      </c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2"/>
      <c r="AM96">
        <v>92</v>
      </c>
      <c r="AN96">
        <f t="shared" si="18"/>
        <v>2.7097722096694102E-2</v>
      </c>
      <c r="AO96">
        <f t="shared" si="15"/>
        <v>0</v>
      </c>
      <c r="AP96">
        <f t="shared" si="16"/>
        <v>0</v>
      </c>
      <c r="AQ96">
        <f t="shared" si="17"/>
        <v>0</v>
      </c>
      <c r="AR96">
        <f t="shared" si="19"/>
        <v>0</v>
      </c>
      <c r="AS96">
        <f t="shared" si="20"/>
        <v>0</v>
      </c>
      <c r="AT96">
        <f t="shared" si="21"/>
        <v>0</v>
      </c>
      <c r="AU96">
        <f t="shared" si="22"/>
        <v>0</v>
      </c>
      <c r="AV96">
        <f t="shared" si="23"/>
        <v>0</v>
      </c>
      <c r="AW96">
        <f t="shared" si="24"/>
        <v>0</v>
      </c>
    </row>
    <row r="97" spans="22:49" x14ac:dyDescent="0.25">
      <c r="V97">
        <v>93</v>
      </c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2"/>
      <c r="AM97">
        <v>93</v>
      </c>
      <c r="AN97">
        <f t="shared" si="18"/>
        <v>2.6055502016052019E-2</v>
      </c>
      <c r="AO97">
        <f t="shared" si="15"/>
        <v>0</v>
      </c>
      <c r="AP97">
        <f t="shared" si="16"/>
        <v>0</v>
      </c>
      <c r="AQ97">
        <f t="shared" si="17"/>
        <v>0</v>
      </c>
      <c r="AR97">
        <f t="shared" si="19"/>
        <v>0</v>
      </c>
      <c r="AS97">
        <f t="shared" si="20"/>
        <v>0</v>
      </c>
      <c r="AT97">
        <f t="shared" si="21"/>
        <v>0</v>
      </c>
      <c r="AU97">
        <f t="shared" si="22"/>
        <v>0</v>
      </c>
      <c r="AV97">
        <f t="shared" si="23"/>
        <v>0</v>
      </c>
      <c r="AW97">
        <f t="shared" si="24"/>
        <v>0</v>
      </c>
    </row>
    <row r="98" spans="22:49" x14ac:dyDescent="0.25">
      <c r="V98">
        <v>94</v>
      </c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2"/>
      <c r="AM98">
        <v>94</v>
      </c>
      <c r="AN98">
        <f t="shared" si="18"/>
        <v>2.5053367323126945E-2</v>
      </c>
      <c r="AO98">
        <f t="shared" si="15"/>
        <v>0</v>
      </c>
      <c r="AP98">
        <f t="shared" si="16"/>
        <v>0</v>
      </c>
      <c r="AQ98">
        <f t="shared" si="17"/>
        <v>0</v>
      </c>
      <c r="AR98">
        <f t="shared" si="19"/>
        <v>0</v>
      </c>
      <c r="AS98">
        <f t="shared" si="20"/>
        <v>0</v>
      </c>
      <c r="AT98">
        <f t="shared" si="21"/>
        <v>0</v>
      </c>
      <c r="AU98">
        <f t="shared" si="22"/>
        <v>0</v>
      </c>
      <c r="AV98">
        <f t="shared" si="23"/>
        <v>0</v>
      </c>
      <c r="AW98">
        <f t="shared" si="24"/>
        <v>0</v>
      </c>
    </row>
    <row r="99" spans="22:49" x14ac:dyDescent="0.25">
      <c r="V99">
        <v>95</v>
      </c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2"/>
      <c r="AM99">
        <v>95</v>
      </c>
      <c r="AN99">
        <f t="shared" si="18"/>
        <v>2.4089776272237445E-2</v>
      </c>
      <c r="AO99">
        <f t="shared" si="15"/>
        <v>0</v>
      </c>
      <c r="AP99">
        <f t="shared" si="16"/>
        <v>0</v>
      </c>
      <c r="AQ99">
        <f t="shared" si="17"/>
        <v>0</v>
      </c>
      <c r="AR99">
        <f t="shared" si="19"/>
        <v>0</v>
      </c>
      <c r="AS99">
        <f t="shared" si="20"/>
        <v>0</v>
      </c>
      <c r="AT99">
        <f t="shared" si="21"/>
        <v>0</v>
      </c>
      <c r="AU99">
        <f t="shared" si="22"/>
        <v>0</v>
      </c>
      <c r="AV99">
        <f t="shared" si="23"/>
        <v>0</v>
      </c>
      <c r="AW99">
        <f t="shared" si="24"/>
        <v>0</v>
      </c>
    </row>
    <row r="100" spans="22:49" x14ac:dyDescent="0.25">
      <c r="V100">
        <v>96</v>
      </c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2"/>
      <c r="AM100">
        <v>96</v>
      </c>
      <c r="AN100">
        <f t="shared" si="18"/>
        <v>2.3163246415612924E-2</v>
      </c>
      <c r="AO100">
        <f t="shared" si="15"/>
        <v>0</v>
      </c>
      <c r="AP100">
        <f t="shared" si="16"/>
        <v>0</v>
      </c>
      <c r="AQ100">
        <f t="shared" si="17"/>
        <v>0</v>
      </c>
      <c r="AR100">
        <f t="shared" si="19"/>
        <v>0</v>
      </c>
      <c r="AS100">
        <f t="shared" si="20"/>
        <v>0</v>
      </c>
      <c r="AT100">
        <f t="shared" si="21"/>
        <v>0</v>
      </c>
      <c r="AU100">
        <f t="shared" si="22"/>
        <v>0</v>
      </c>
      <c r="AV100">
        <f t="shared" si="23"/>
        <v>0</v>
      </c>
      <c r="AW100">
        <f t="shared" si="24"/>
        <v>0</v>
      </c>
    </row>
    <row r="101" spans="22:49" x14ac:dyDescent="0.25">
      <c r="V101">
        <v>97</v>
      </c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2"/>
      <c r="AM101">
        <v>97</v>
      </c>
      <c r="AN101">
        <f t="shared" si="18"/>
        <v>2.2272352322704737E-2</v>
      </c>
      <c r="AO101">
        <f t="shared" si="15"/>
        <v>0</v>
      </c>
      <c r="AP101">
        <f t="shared" si="16"/>
        <v>0</v>
      </c>
      <c r="AQ101">
        <f t="shared" si="17"/>
        <v>0</v>
      </c>
      <c r="AR101">
        <f t="shared" si="19"/>
        <v>0</v>
      </c>
      <c r="AS101">
        <f t="shared" si="20"/>
        <v>0</v>
      </c>
      <c r="AT101">
        <f t="shared" si="21"/>
        <v>0</v>
      </c>
      <c r="AU101">
        <f t="shared" si="22"/>
        <v>0</v>
      </c>
      <c r="AV101">
        <f t="shared" si="23"/>
        <v>0</v>
      </c>
      <c r="AW101">
        <f t="shared" si="24"/>
        <v>0</v>
      </c>
    </row>
    <row r="102" spans="22:49" x14ac:dyDescent="0.25">
      <c r="V102">
        <v>98</v>
      </c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2"/>
      <c r="AM102">
        <v>98</v>
      </c>
      <c r="AN102">
        <f t="shared" si="18"/>
        <v>2.141572338721609E-2</v>
      </c>
      <c r="AO102">
        <f t="shared" si="15"/>
        <v>0</v>
      </c>
      <c r="AP102">
        <f t="shared" si="16"/>
        <v>0</v>
      </c>
      <c r="AQ102">
        <f t="shared" si="17"/>
        <v>0</v>
      </c>
      <c r="AR102">
        <f t="shared" si="19"/>
        <v>0</v>
      </c>
      <c r="AS102">
        <f t="shared" si="20"/>
        <v>0</v>
      </c>
      <c r="AT102">
        <f t="shared" si="21"/>
        <v>0</v>
      </c>
      <c r="AU102">
        <f t="shared" si="22"/>
        <v>0</v>
      </c>
      <c r="AV102">
        <f t="shared" si="23"/>
        <v>0</v>
      </c>
      <c r="AW102">
        <f t="shared" si="24"/>
        <v>0</v>
      </c>
    </row>
    <row r="103" spans="22:49" x14ac:dyDescent="0.25">
      <c r="V103">
        <v>99</v>
      </c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2"/>
      <c r="AM103">
        <v>99</v>
      </c>
      <c r="AN103">
        <f t="shared" si="18"/>
        <v>2.0592041718477009E-2</v>
      </c>
      <c r="AO103">
        <f t="shared" si="15"/>
        <v>0</v>
      </c>
      <c r="AP103">
        <f t="shared" si="16"/>
        <v>0</v>
      </c>
      <c r="AQ103">
        <f t="shared" si="17"/>
        <v>0</v>
      </c>
      <c r="AR103">
        <f t="shared" si="19"/>
        <v>0</v>
      </c>
      <c r="AS103">
        <f t="shared" si="20"/>
        <v>0</v>
      </c>
      <c r="AT103">
        <f t="shared" si="21"/>
        <v>0</v>
      </c>
      <c r="AU103">
        <f t="shared" si="22"/>
        <v>0</v>
      </c>
      <c r="AV103">
        <f t="shared" si="23"/>
        <v>0</v>
      </c>
      <c r="AW103">
        <f t="shared" si="24"/>
        <v>0</v>
      </c>
    </row>
    <row r="104" spans="22:49" x14ac:dyDescent="0.25">
      <c r="V104">
        <v>100</v>
      </c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2"/>
      <c r="AM104">
        <v>100</v>
      </c>
      <c r="AN104">
        <f t="shared" si="18"/>
        <v>1.9800040113920201E-2</v>
      </c>
      <c r="AO104">
        <f t="shared" si="15"/>
        <v>0</v>
      </c>
      <c r="AP104">
        <f t="shared" si="16"/>
        <v>0</v>
      </c>
      <c r="AQ104">
        <f t="shared" si="17"/>
        <v>0</v>
      </c>
      <c r="AR104">
        <f t="shared" si="19"/>
        <v>0</v>
      </c>
      <c r="AS104">
        <f t="shared" si="20"/>
        <v>0</v>
      </c>
      <c r="AT104">
        <f t="shared" si="21"/>
        <v>0</v>
      </c>
      <c r="AU104">
        <f t="shared" si="22"/>
        <v>0</v>
      </c>
      <c r="AV104">
        <f t="shared" si="23"/>
        <v>0</v>
      </c>
      <c r="AW104">
        <f t="shared" si="24"/>
        <v>0</v>
      </c>
    </row>
    <row r="106" spans="22:49" x14ac:dyDescent="0.25">
      <c r="AT106">
        <f>SUM(AT4:AT104)/1000</f>
        <v>0</v>
      </c>
      <c r="AW106">
        <f>SUM(AW4:AW104)/1000</f>
        <v>0</v>
      </c>
    </row>
  </sheetData>
  <mergeCells count="2">
    <mergeCell ref="B21:C23"/>
    <mergeCell ref="C27:D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Input&amp;Output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galina fesenko</cp:lastModifiedBy>
  <dcterms:created xsi:type="dcterms:W3CDTF">2025-03-02T18:55:37Z</dcterms:created>
  <dcterms:modified xsi:type="dcterms:W3CDTF">2025-06-15T13:44:51Z</dcterms:modified>
  <cp:category/>
</cp:coreProperties>
</file>